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worksheet+xml" PartName="/xl/worksheets/sheet3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  <sheet state="visible" name="Sheet3" sheetId="3" r:id="rId5"/>
  </sheets>
  <definedNames/>
  <calcPr/>
</workbook>
</file>

<file path=xl/sharedStrings.xml><?xml version="1.0" encoding="utf-8"?>
<sst xmlns="http://schemas.openxmlformats.org/spreadsheetml/2006/main" count="26" uniqueCount="23">
  <si>
    <t>Loan Amortization Schedule for Purchase of LNC Office</t>
  </si>
  <si>
    <t># of</t>
  </si>
  <si>
    <t>Begin</t>
  </si>
  <si>
    <t>End</t>
  </si>
  <si>
    <t>Loan amount</t>
  </si>
  <si>
    <t>Date</t>
  </si>
  <si>
    <t>months</t>
  </si>
  <si>
    <t>Principal</t>
  </si>
  <si>
    <t>Payment</t>
  </si>
  <si>
    <t>Interest</t>
  </si>
  <si>
    <t>Interest rate</t>
  </si>
  <si>
    <t>Loan Payment</t>
  </si>
  <si>
    <t># of Payments</t>
  </si>
  <si>
    <t>Extra payment at</t>
  </si>
  <si>
    <t>end of odd years</t>
  </si>
  <si>
    <t>Remaining balance</t>
  </si>
  <si>
    <t>after 10 years</t>
  </si>
  <si>
    <t>10-year balance:</t>
  </si>
  <si>
    <t>after extra $10k</t>
  </si>
  <si>
    <t>payment on 4/15</t>
  </si>
  <si>
    <t>difference =</t>
  </si>
  <si>
    <t>payment on 7/15</t>
  </si>
  <si>
    <t>'3-month advantage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</si>
</sst>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00%"/>
    <numFmt numFmtId="165" formatCode="mmm-yy"/>
    <numFmt numFmtId="166" formatCode="&quot;$&quot;#,##0.00_);[Red]\(&quot;$&quot;#,##0.00\)"/>
  </numFmts>
  <fonts count="3">
    <font>
      <sz val="10.0"/>
      <name val="Arial"/>
    </font>
    <font>
      <b/>
      <sz val="10.0"/>
      <color rgb="FF000000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2">
    <border>
      <left/>
      <right/>
      <top/>
      <bottom/>
      <diagonal/>
    </border>
    <border>
      <left/>
      <right/>
      <top/>
      <bottom/>
    </border>
  </borders>
  <cellStyleXfs count="1">
    <xf borderId="0" fillId="0" fontId="0" numFmtId="0"/>
  </cellStyleXfs>
  <cellXfs count="10">
    <xf borderId="0" fillId="0" fontId="0" numFmtId="0"/>
    <xf borderId="1" fillId="0" fontId="1" numFmtId="0" xfId="0" applyAlignment="1" applyFont="1">
      <alignment horizontal="center"/>
    </xf>
    <xf borderId="1" fillId="0" fontId="1" numFmtId="0" xfId="0" applyAlignment="1" applyFont="1">
      <alignment horizontal="right"/>
    </xf>
    <xf borderId="1" fillId="0" fontId="2" numFmtId="0" xfId="0" applyAlignment="1" applyFont="1">
      <alignment horizontal="right"/>
    </xf>
    <xf borderId="1" fillId="0" fontId="2" numFmtId="40" xfId="0" applyFont="1" applyNumberFormat="1"/>
    <xf borderId="1" fillId="0" fontId="2" numFmtId="164" xfId="0" applyFont="1" applyNumberFormat="1"/>
    <xf borderId="1" fillId="0" fontId="2" numFmtId="165" xfId="0" applyAlignment="1" applyFont="1" applyNumberFormat="1">
      <alignment horizontal="right"/>
    </xf>
    <xf borderId="1" fillId="0" fontId="2" numFmtId="0" xfId="0" applyAlignment="1" applyFont="1">
      <alignment horizontal="center"/>
    </xf>
    <xf borderId="1" fillId="0" fontId="2" numFmtId="166" xfId="0" applyFont="1" applyNumberFormat="1"/>
    <xf borderId="1" fillId="0" fontId="2" numFmtId="10" xfId="0" applyFont="1" applyNumberFormat="1"/>
  </cellXfs>
  <cellStyles count="1">
    <cellStyle xfId="0" name="Normal" builtinId="0"/>
  </cellStyles>
  <dxfs count="0"/>
  <tableStyles count="0" defaultPivotStyle="PivotStyleMedium4" defaultTableStyle="TableStyleMedium9"/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haredStrings" Target="sharedStrings.xml"/><Relationship Id="rId1" Type="http://schemas.openxmlformats.org/officeDocument/2006/relationships/styles" Target="styles.xml"/><Relationship Id="rId4" Type="http://schemas.openxmlformats.org/officeDocument/2006/relationships/worksheet" Target="worksheets/sheet1.xml"/><Relationship Id="rId3" Type="http://schemas.openxmlformats.org/officeDocument/2006/relationships/worksheet" Target="worksheets/sheet3.xml"/><Relationship Id="rId5" Type="http://schemas.openxmlformats.org/officeDocument/2006/relationships/worksheet" Target="worksheets/sheet2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6" width="8.71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6" width="8.71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19.0"/>
    <col customWidth="1" min="2" max="2" width="12.0"/>
    <col customWidth="1" min="3" max="3" width="9.86"/>
    <col customWidth="1" min="4" max="4" width="7.57"/>
    <col customWidth="1" min="5" max="5" width="11.29"/>
    <col customWidth="1" min="6" max="6" width="13.0"/>
    <col customWidth="1" min="7" max="7" width="10.29"/>
    <col customWidth="1" min="8" max="8" width="11.29"/>
  </cols>
  <sheetData>
    <row r="1" ht="12.0" customHeight="1">
      <c r="A1" s="1" t="s">
        <v>0</v>
      </c>
    </row>
    <row r="2" ht="12.0" customHeight="1">
      <c r="A2" s="2"/>
      <c r="B2" s="1"/>
      <c r="C2" s="1"/>
      <c r="D2" s="1"/>
      <c r="E2" s="1"/>
      <c r="F2" s="1"/>
      <c r="G2" s="1"/>
      <c r="H2" s="1"/>
    </row>
    <row r="3" ht="12.0" customHeight="1">
      <c r="A3" s="3"/>
      <c r="B3" s="4"/>
      <c r="C3" s="2"/>
      <c r="D3" s="1" t="s">
        <v>1</v>
      </c>
      <c r="E3" s="1" t="s">
        <v>2</v>
      </c>
      <c r="F3" s="1"/>
      <c r="G3" s="1"/>
      <c r="H3" s="1" t="s">
        <v>3</v>
      </c>
    </row>
    <row r="4" ht="12.0" customHeight="1">
      <c r="A4" s="3" t="s">
        <v>4</v>
      </c>
      <c r="B4" s="4">
        <v>500000.0</v>
      </c>
      <c r="C4" s="2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7</v>
      </c>
    </row>
    <row r="5" ht="12.0" customHeight="1">
      <c r="A5" s="3" t="s">
        <v>10</v>
      </c>
      <c r="B5" s="5">
        <v>0.0485</v>
      </c>
      <c r="C5" s="6">
        <v>41760.0</v>
      </c>
      <c r="D5" s="7">
        <v>1.0</v>
      </c>
      <c r="E5" s="4" t="str">
        <f>B4</f>
        <v> 500,000.00 </v>
      </c>
      <c r="F5" s="8" t="str">
        <f t="shared" ref="F5:F23" si="1">-B$6</f>
        <v>($2,879.42)</v>
      </c>
      <c r="G5" s="8" t="str">
        <f t="shared" ref="G5:G304" si="2">E5*$B$5/12</f>
        <v>$2,020.83 </v>
      </c>
      <c r="H5" s="4" t="str">
        <f t="shared" ref="H5:H304" si="3">SUM(E5:G5)</f>
        <v> 499,141.41 </v>
      </c>
    </row>
    <row r="6" ht="12.0" customHeight="1">
      <c r="A6" s="3" t="s">
        <v>11</v>
      </c>
      <c r="B6" s="4">
        <v>2879.42</v>
      </c>
      <c r="C6" s="6" t="str">
        <f t="shared" ref="C6:C304" si="4">C5+31</f>
        <v>Jun-14</v>
      </c>
      <c r="D6" s="7">
        <v>2.0</v>
      </c>
      <c r="E6" s="4" t="str">
        <f t="shared" ref="E6:E304" si="5">H5</f>
        <v> 499,141.41 </v>
      </c>
      <c r="F6" s="8" t="str">
        <f t="shared" si="1"/>
        <v>($2,879.42)</v>
      </c>
      <c r="G6" s="8" t="str">
        <f t="shared" si="2"/>
        <v>$2,017.36 </v>
      </c>
      <c r="H6" s="4" t="str">
        <f t="shared" si="3"/>
        <v> 498,279.36 </v>
      </c>
    </row>
    <row r="7" ht="12.0" customHeight="1">
      <c r="A7" s="3" t="s">
        <v>12</v>
      </c>
      <c r="B7" s="4" t="str">
        <f>25*12</f>
        <v> 300.00 </v>
      </c>
      <c r="C7" s="6" t="str">
        <f t="shared" si="4"/>
        <v>Jul-14</v>
      </c>
      <c r="D7" s="7">
        <v>3.0</v>
      </c>
      <c r="E7" s="4" t="str">
        <f t="shared" si="5"/>
        <v> 498,279.36 </v>
      </c>
      <c r="F7" s="8" t="str">
        <f t="shared" si="1"/>
        <v>($2,879.42)</v>
      </c>
      <c r="G7" s="8" t="str">
        <f t="shared" si="2"/>
        <v>$2,013.88 </v>
      </c>
      <c r="H7" s="4" t="str">
        <f t="shared" si="3"/>
        <v> 497,413.82 </v>
      </c>
    </row>
    <row r="8" ht="12.0" customHeight="1">
      <c r="A8" s="3"/>
      <c r="B8" s="4"/>
      <c r="C8" s="6" t="str">
        <f t="shared" si="4"/>
        <v>Aug-14</v>
      </c>
      <c r="D8" s="7">
        <v>4.0</v>
      </c>
      <c r="E8" s="4" t="str">
        <f t="shared" si="5"/>
        <v> 497,413.82 </v>
      </c>
      <c r="F8" s="8" t="str">
        <f t="shared" si="1"/>
        <v>($2,879.42)</v>
      </c>
      <c r="G8" s="8" t="str">
        <f t="shared" si="2"/>
        <v>$2,010.38 </v>
      </c>
      <c r="H8" s="4" t="str">
        <f t="shared" si="3"/>
        <v> 496,544.78 </v>
      </c>
    </row>
    <row r="9" ht="12.0" customHeight="1">
      <c r="A9" s="3" t="s">
        <v>13</v>
      </c>
      <c r="B9" s="4">
        <v>60000.0</v>
      </c>
      <c r="C9" s="6" t="str">
        <f t="shared" si="4"/>
        <v>Sep-14</v>
      </c>
      <c r="D9" s="7">
        <v>5.0</v>
      </c>
      <c r="E9" s="4" t="str">
        <f t="shared" si="5"/>
        <v> 496,544.78 </v>
      </c>
      <c r="F9" s="8" t="str">
        <f t="shared" si="1"/>
        <v>($2,879.42)</v>
      </c>
      <c r="G9" s="8" t="str">
        <f t="shared" si="2"/>
        <v>$2,006.87 </v>
      </c>
      <c r="H9" s="4" t="str">
        <f t="shared" si="3"/>
        <v> 495,672.22 </v>
      </c>
    </row>
    <row r="10" ht="12.0" customHeight="1">
      <c r="A10" s="3" t="s">
        <v>14</v>
      </c>
      <c r="B10" s="4"/>
      <c r="C10" s="6" t="str">
        <f t="shared" si="4"/>
        <v>Oct-14</v>
      </c>
      <c r="D10" s="7">
        <v>6.0</v>
      </c>
      <c r="E10" s="4" t="str">
        <f t="shared" si="5"/>
        <v> 495,672.22 </v>
      </c>
      <c r="F10" s="8" t="str">
        <f t="shared" si="1"/>
        <v>($2,879.42)</v>
      </c>
      <c r="G10" s="8" t="str">
        <f t="shared" si="2"/>
        <v>$2,003.34 </v>
      </c>
      <c r="H10" s="4" t="str">
        <f t="shared" si="3"/>
        <v> 494,796.15 </v>
      </c>
    </row>
    <row r="11" ht="12.0" customHeight="1">
      <c r="A11" s="3"/>
      <c r="B11" s="4"/>
      <c r="C11" s="6" t="str">
        <f t="shared" si="4"/>
        <v>Nov-14</v>
      </c>
      <c r="D11" s="7">
        <v>7.0</v>
      </c>
      <c r="E11" s="4" t="str">
        <f t="shared" si="5"/>
        <v> 494,796.15 </v>
      </c>
      <c r="F11" s="8" t="str">
        <f t="shared" si="1"/>
        <v>($2,879.42)</v>
      </c>
      <c r="G11" s="8" t="str">
        <f t="shared" si="2"/>
        <v>$1,999.80 </v>
      </c>
      <c r="H11" s="4" t="str">
        <f t="shared" si="3"/>
        <v> 493,916.53 </v>
      </c>
    </row>
    <row r="12" ht="12.0" customHeight="1">
      <c r="A12" s="3" t="s">
        <v>15</v>
      </c>
      <c r="B12" s="4" t="str">
        <f>H124</f>
        <v>(6,808.21)</v>
      </c>
      <c r="C12" s="6" t="str">
        <f t="shared" si="4"/>
        <v>Dec-14</v>
      </c>
      <c r="D12" s="7">
        <v>8.0</v>
      </c>
      <c r="E12" s="4" t="str">
        <f t="shared" si="5"/>
        <v> 493,916.53 </v>
      </c>
      <c r="F12" s="8" t="str">
        <f t="shared" si="1"/>
        <v>($2,879.42)</v>
      </c>
      <c r="G12" s="8" t="str">
        <f t="shared" si="2"/>
        <v>$1,996.25 </v>
      </c>
      <c r="H12" s="4" t="str">
        <f t="shared" si="3"/>
        <v> 493,033.35 </v>
      </c>
    </row>
    <row r="13" ht="12.0" customHeight="1">
      <c r="A13" s="3" t="s">
        <v>16</v>
      </c>
      <c r="B13" s="4"/>
      <c r="C13" s="6" t="str">
        <f t="shared" si="4"/>
        <v>Jan-15</v>
      </c>
      <c r="D13" s="7">
        <v>9.0</v>
      </c>
      <c r="E13" s="4" t="str">
        <f t="shared" si="5"/>
        <v> 493,033.35 </v>
      </c>
      <c r="F13" s="8" t="str">
        <f t="shared" si="1"/>
        <v>($2,879.42)</v>
      </c>
      <c r="G13" s="8" t="str">
        <f t="shared" si="2"/>
        <v>$1,992.68 </v>
      </c>
      <c r="H13" s="4" t="str">
        <f t="shared" si="3"/>
        <v> 492,146.61 </v>
      </c>
    </row>
    <row r="14" ht="12.0" customHeight="1">
      <c r="A14" s="3"/>
      <c r="B14" s="4"/>
      <c r="C14" s="6" t="str">
        <f t="shared" si="4"/>
        <v>Feb-15</v>
      </c>
      <c r="D14" s="7">
        <v>10.0</v>
      </c>
      <c r="E14" s="4" t="str">
        <f t="shared" si="5"/>
        <v> 492,146.61 </v>
      </c>
      <c r="F14" s="8" t="str">
        <f t="shared" si="1"/>
        <v>($2,879.42)</v>
      </c>
      <c r="G14" s="8" t="str">
        <f t="shared" si="2"/>
        <v>$1,989.09 </v>
      </c>
      <c r="H14" s="4" t="str">
        <f t="shared" si="3"/>
        <v> 491,256.28 </v>
      </c>
    </row>
    <row r="15" ht="12.0" customHeight="1">
      <c r="A15" s="3" t="s">
        <v>17</v>
      </c>
      <c r="B15" s="4">
        <v>367741.21</v>
      </c>
      <c r="C15" s="6" t="str">
        <f t="shared" si="4"/>
        <v>Mar-15</v>
      </c>
      <c r="D15" s="7">
        <v>11.0</v>
      </c>
      <c r="E15" s="4" t="str">
        <f t="shared" si="5"/>
        <v> 491,256.28 </v>
      </c>
      <c r="F15" s="8" t="str">
        <f t="shared" si="1"/>
        <v>($2,879.42)</v>
      </c>
      <c r="G15" s="8" t="str">
        <f t="shared" si="2"/>
        <v>$1,985.49 </v>
      </c>
      <c r="H15" s="4" t="str">
        <f t="shared" si="3"/>
        <v> 490,362.36 </v>
      </c>
    </row>
    <row r="16" ht="12.0" customHeight="1">
      <c r="A16" s="3" t="s">
        <v>18</v>
      </c>
      <c r="B16" s="4"/>
      <c r="C16" s="6" t="str">
        <f t="shared" si="4"/>
        <v>Apr-15</v>
      </c>
      <c r="D16" s="7">
        <v>12.0</v>
      </c>
      <c r="E16" s="4" t="str">
        <f t="shared" si="5"/>
        <v> 490,362.36 </v>
      </c>
      <c r="F16" s="8" t="str">
        <f t="shared" si="1"/>
        <v>($2,879.42)</v>
      </c>
      <c r="G16" s="8" t="str">
        <f t="shared" si="2"/>
        <v>$1,981.88 </v>
      </c>
      <c r="H16" s="4" t="str">
        <f t="shared" si="3"/>
        <v> 489,464.82 </v>
      </c>
    </row>
    <row r="17" ht="12.0" customHeight="1">
      <c r="A17" s="3" t="s">
        <v>19</v>
      </c>
      <c r="B17" s="4">
        <v>352282.0</v>
      </c>
      <c r="C17" s="6" t="str">
        <f t="shared" si="4"/>
        <v>May-15</v>
      </c>
      <c r="D17" s="7">
        <v>13.0</v>
      </c>
      <c r="E17" s="4" t="str">
        <f t="shared" si="5"/>
        <v> 489,464.82 </v>
      </c>
      <c r="F17" s="8" t="str">
        <f t="shared" si="1"/>
        <v>($2,879.42)</v>
      </c>
      <c r="G17" s="8" t="str">
        <f t="shared" si="2"/>
        <v>$1,978.25 </v>
      </c>
      <c r="H17" s="4" t="str">
        <f t="shared" si="3"/>
        <v> 488,563.65 </v>
      </c>
    </row>
    <row r="18" ht="12.0" customHeight="1">
      <c r="A18" s="3" t="s">
        <v>20</v>
      </c>
      <c r="B18" s="4" t="str">
        <f>B15-B17</f>
        <v> 15,459.21 </v>
      </c>
      <c r="C18" s="6" t="str">
        <f t="shared" si="4"/>
        <v>Jun-15</v>
      </c>
      <c r="D18" s="7">
        <v>14.0</v>
      </c>
      <c r="E18" s="4" t="str">
        <f t="shared" si="5"/>
        <v> 488,563.65 </v>
      </c>
      <c r="F18" s="8" t="str">
        <f t="shared" si="1"/>
        <v>($2,879.42)</v>
      </c>
      <c r="G18" s="8" t="str">
        <f t="shared" si="2"/>
        <v>$1,974.61 </v>
      </c>
      <c r="H18" s="4" t="str">
        <f t="shared" si="3"/>
        <v> 487,658.84 </v>
      </c>
    </row>
    <row r="19" ht="12.0" customHeight="1">
      <c r="A19" s="3"/>
      <c r="B19" s="5"/>
      <c r="C19" s="6" t="str">
        <f t="shared" si="4"/>
        <v>Jul-15</v>
      </c>
      <c r="D19" s="7">
        <v>15.0</v>
      </c>
      <c r="E19" s="4" t="str">
        <f t="shared" si="5"/>
        <v> 487,658.84 </v>
      </c>
      <c r="F19" s="8" t="str">
        <f t="shared" si="1"/>
        <v>($2,879.42)</v>
      </c>
      <c r="G19" s="8" t="str">
        <f t="shared" si="2"/>
        <v>$1,970.95 </v>
      </c>
      <c r="H19" s="4" t="str">
        <f t="shared" si="3"/>
        <v> 486,750.38 </v>
      </c>
    </row>
    <row r="20" ht="12.0" customHeight="1">
      <c r="A20" s="3" t="s">
        <v>18</v>
      </c>
      <c r="B20" s="4"/>
      <c r="C20" s="6" t="str">
        <f t="shared" si="4"/>
        <v>Aug-15</v>
      </c>
      <c r="D20" s="7">
        <v>16.0</v>
      </c>
      <c r="E20" s="4" t="str">
        <f t="shared" si="5"/>
        <v> 486,750.38 </v>
      </c>
      <c r="F20" s="8" t="str">
        <f t="shared" si="1"/>
        <v>($2,879.42)</v>
      </c>
      <c r="G20" s="8" t="str">
        <f t="shared" si="2"/>
        <v>$1,967.28 </v>
      </c>
      <c r="H20" s="4" t="str">
        <f t="shared" si="3"/>
        <v> 485,838.24 </v>
      </c>
    </row>
    <row r="21" ht="12.0" customHeight="1">
      <c r="A21" s="3" t="s">
        <v>21</v>
      </c>
      <c r="B21" s="4">
        <v>352467.94</v>
      </c>
      <c r="C21" s="6" t="str">
        <f t="shared" si="4"/>
        <v>Sep-15</v>
      </c>
      <c r="D21" s="7">
        <v>17.0</v>
      </c>
      <c r="E21" s="4" t="str">
        <f t="shared" si="5"/>
        <v> 485,838.24 </v>
      </c>
      <c r="F21" s="8" t="str">
        <f t="shared" si="1"/>
        <v>($2,879.42)</v>
      </c>
      <c r="G21" s="8" t="str">
        <f t="shared" si="2"/>
        <v>$1,963.60 </v>
      </c>
      <c r="H21" s="4" t="str">
        <f t="shared" si="3"/>
        <v> 484,922.42 </v>
      </c>
    </row>
    <row r="22" ht="12.0" customHeight="1">
      <c r="A22" s="3" t="s">
        <v>20</v>
      </c>
      <c r="B22" s="4" t="str">
        <f>B15-B21</f>
        <v> 15,273.27 </v>
      </c>
      <c r="C22" s="6" t="str">
        <f t="shared" si="4"/>
        <v>Oct-15</v>
      </c>
      <c r="D22" s="7">
        <v>18.0</v>
      </c>
      <c r="E22" s="4" t="str">
        <f t="shared" si="5"/>
        <v> 484,922.42 </v>
      </c>
      <c r="F22" s="8" t="str">
        <f t="shared" si="1"/>
        <v>($2,879.42)</v>
      </c>
      <c r="G22" s="8" t="str">
        <f t="shared" si="2"/>
        <v>$1,959.89 </v>
      </c>
      <c r="H22" s="4" t="str">
        <f t="shared" si="3"/>
        <v> 484,002.89 </v>
      </c>
    </row>
    <row r="23" ht="12.0" customHeight="1">
      <c r="A23" s="3"/>
      <c r="B23" s="4"/>
      <c r="C23" s="6" t="str">
        <f t="shared" si="4"/>
        <v>Nov-15</v>
      </c>
      <c r="D23" s="7">
        <v>19.0</v>
      </c>
      <c r="E23" s="4" t="str">
        <f t="shared" si="5"/>
        <v> 484,002.89 </v>
      </c>
      <c r="F23" s="8" t="str">
        <f t="shared" si="1"/>
        <v>($2,879.42)</v>
      </c>
      <c r="G23" s="8" t="str">
        <f t="shared" si="2"/>
        <v>$1,956.18 </v>
      </c>
      <c r="H23" s="4" t="str">
        <f t="shared" si="3"/>
        <v> 483,079.65 </v>
      </c>
    </row>
    <row r="24" ht="12.0" customHeight="1">
      <c r="A24" s="3" t="s">
        <v>22</v>
      </c>
      <c r="B24" s="4" t="str">
        <f>B18-B22</f>
        <v> 185.94 </v>
      </c>
      <c r="C24" s="6" t="str">
        <f t="shared" si="4"/>
        <v>Dec-15</v>
      </c>
      <c r="D24" s="7">
        <v>20.0</v>
      </c>
      <c r="E24" s="4" t="str">
        <f t="shared" si="5"/>
        <v> 483,079.65 </v>
      </c>
      <c r="F24" s="8" t="str">
        <f>-B$6-B$9</f>
        <v>($62,879.42)</v>
      </c>
      <c r="G24" s="8" t="str">
        <f t="shared" si="2"/>
        <v>$1,952.45 </v>
      </c>
      <c r="H24" s="4" t="str">
        <f t="shared" si="3"/>
        <v> 422,152.68 </v>
      </c>
    </row>
    <row r="25" ht="12.0" customHeight="1">
      <c r="A25" s="3"/>
      <c r="B25" s="9"/>
      <c r="C25" s="6" t="str">
        <f t="shared" si="4"/>
        <v>Jan-16</v>
      </c>
      <c r="D25" s="7">
        <v>21.0</v>
      </c>
      <c r="E25" s="4" t="str">
        <f t="shared" si="5"/>
        <v> 422,152.68 </v>
      </c>
      <c r="F25" s="8" t="str">
        <f t="shared" ref="F25:F47" si="6">-B$6</f>
        <v>($2,879.42)</v>
      </c>
      <c r="G25" s="8" t="str">
        <f t="shared" si="2"/>
        <v>$1,706.20 </v>
      </c>
      <c r="H25" s="4" t="str">
        <f t="shared" si="3"/>
        <v> 420,979.46 </v>
      </c>
    </row>
    <row r="26" ht="12.0" customHeight="1">
      <c r="A26" s="3"/>
      <c r="B26" s="4"/>
      <c r="C26" s="6" t="str">
        <f t="shared" si="4"/>
        <v>Feb-16</v>
      </c>
      <c r="D26" s="7">
        <v>22.0</v>
      </c>
      <c r="E26" s="4" t="str">
        <f t="shared" si="5"/>
        <v> 420,979.46 </v>
      </c>
      <c r="F26" s="8" t="str">
        <f t="shared" si="6"/>
        <v>($2,879.42)</v>
      </c>
      <c r="G26" s="8" t="str">
        <f t="shared" si="2"/>
        <v>$1,701.46 </v>
      </c>
      <c r="H26" s="4" t="str">
        <f t="shared" si="3"/>
        <v> 419,801.50 </v>
      </c>
    </row>
    <row r="27" ht="12.0" customHeight="1">
      <c r="A27" s="3"/>
      <c r="B27" s="4"/>
      <c r="C27" s="6" t="str">
        <f t="shared" si="4"/>
        <v>Mar-16</v>
      </c>
      <c r="D27" s="7">
        <v>23.0</v>
      </c>
      <c r="E27" s="4" t="str">
        <f t="shared" si="5"/>
        <v> 419,801.50 </v>
      </c>
      <c r="F27" s="8" t="str">
        <f t="shared" si="6"/>
        <v>($2,879.42)</v>
      </c>
      <c r="G27" s="8" t="str">
        <f t="shared" si="2"/>
        <v>$1,696.70 </v>
      </c>
      <c r="H27" s="4" t="str">
        <f t="shared" si="3"/>
        <v> 418,618.77 </v>
      </c>
    </row>
    <row r="28" ht="12.0" customHeight="1">
      <c r="A28" s="3"/>
      <c r="B28" s="4"/>
      <c r="C28" s="6" t="str">
        <f t="shared" si="4"/>
        <v>Apr-16</v>
      </c>
      <c r="D28" s="7">
        <v>24.0</v>
      </c>
      <c r="E28" s="4" t="str">
        <f t="shared" si="5"/>
        <v> 418,618.77 </v>
      </c>
      <c r="F28" s="8" t="str">
        <f t="shared" si="6"/>
        <v>($2,879.42)</v>
      </c>
      <c r="G28" s="8" t="str">
        <f t="shared" si="2"/>
        <v>$1,691.92 </v>
      </c>
      <c r="H28" s="4" t="str">
        <f t="shared" si="3"/>
        <v> 417,431.27 </v>
      </c>
    </row>
    <row r="29" ht="12.0" customHeight="1">
      <c r="A29" s="3"/>
      <c r="B29" s="4"/>
      <c r="C29" s="6" t="str">
        <f t="shared" si="4"/>
        <v>May-16</v>
      </c>
      <c r="D29" s="7">
        <v>25.0</v>
      </c>
      <c r="E29" s="4" t="str">
        <f t="shared" si="5"/>
        <v> 417,431.27 </v>
      </c>
      <c r="F29" s="8" t="str">
        <f t="shared" si="6"/>
        <v>($2,879.42)</v>
      </c>
      <c r="G29" s="8" t="str">
        <f t="shared" si="2"/>
        <v>$1,687.12 </v>
      </c>
      <c r="H29" s="4" t="str">
        <f t="shared" si="3"/>
        <v> 416,238.97 </v>
      </c>
    </row>
    <row r="30" ht="12.0" customHeight="1">
      <c r="A30" s="3"/>
      <c r="B30" s="4"/>
      <c r="C30" s="6" t="str">
        <f t="shared" si="4"/>
        <v>Jun-16</v>
      </c>
      <c r="D30" s="7">
        <v>26.0</v>
      </c>
      <c r="E30" s="4" t="str">
        <f t="shared" si="5"/>
        <v> 416,238.97 </v>
      </c>
      <c r="F30" s="8" t="str">
        <f t="shared" si="6"/>
        <v>($2,879.42)</v>
      </c>
      <c r="G30" s="8" t="str">
        <f t="shared" si="2"/>
        <v>$1,682.30 </v>
      </c>
      <c r="H30" s="4" t="str">
        <f t="shared" si="3"/>
        <v> 415,041.85 </v>
      </c>
    </row>
    <row r="31" ht="12.0" customHeight="1">
      <c r="A31" s="3"/>
      <c r="B31" s="4"/>
      <c r="C31" s="6" t="str">
        <f t="shared" si="4"/>
        <v>Jul-16</v>
      </c>
      <c r="D31" s="7">
        <v>27.0</v>
      </c>
      <c r="E31" s="4" t="str">
        <f t="shared" si="5"/>
        <v> 415,041.85 </v>
      </c>
      <c r="F31" s="8" t="str">
        <f t="shared" si="6"/>
        <v>($2,879.42)</v>
      </c>
      <c r="G31" s="8" t="str">
        <f t="shared" si="2"/>
        <v>$1,677.46 </v>
      </c>
      <c r="H31" s="4" t="str">
        <f t="shared" si="3"/>
        <v> 413,839.89 </v>
      </c>
    </row>
    <row r="32" ht="12.0" customHeight="1">
      <c r="A32" s="3"/>
      <c r="B32" s="4"/>
      <c r="C32" s="6" t="str">
        <f t="shared" si="4"/>
        <v>Aug-16</v>
      </c>
      <c r="D32" s="7">
        <v>28.0</v>
      </c>
      <c r="E32" s="4" t="str">
        <f t="shared" si="5"/>
        <v> 413,839.89 </v>
      </c>
      <c r="F32" s="8" t="str">
        <f t="shared" si="6"/>
        <v>($2,879.42)</v>
      </c>
      <c r="G32" s="8" t="str">
        <f t="shared" si="2"/>
        <v>$1,672.60 </v>
      </c>
      <c r="H32" s="4" t="str">
        <f t="shared" si="3"/>
        <v> 412,633.07 </v>
      </c>
    </row>
    <row r="33" ht="12.0" customHeight="1">
      <c r="A33" s="3"/>
      <c r="B33" s="4"/>
      <c r="C33" s="6" t="str">
        <f t="shared" si="4"/>
        <v>Sep-16</v>
      </c>
      <c r="D33" s="7">
        <v>29.0</v>
      </c>
      <c r="E33" s="4" t="str">
        <f t="shared" si="5"/>
        <v> 412,633.07 </v>
      </c>
      <c r="F33" s="8" t="str">
        <f t="shared" si="6"/>
        <v>($2,879.42)</v>
      </c>
      <c r="G33" s="8" t="str">
        <f t="shared" si="2"/>
        <v>$1,667.73 </v>
      </c>
      <c r="H33" s="4" t="str">
        <f t="shared" si="3"/>
        <v> 411,421.38 </v>
      </c>
    </row>
    <row r="34" ht="12.0" customHeight="1">
      <c r="A34" s="3"/>
      <c r="B34" s="4"/>
      <c r="C34" s="6" t="str">
        <f t="shared" si="4"/>
        <v>Oct-16</v>
      </c>
      <c r="D34" s="7">
        <v>30.0</v>
      </c>
      <c r="E34" s="4" t="str">
        <f t="shared" si="5"/>
        <v> 411,421.38 </v>
      </c>
      <c r="F34" s="8" t="str">
        <f t="shared" si="6"/>
        <v>($2,879.42)</v>
      </c>
      <c r="G34" s="8" t="str">
        <f t="shared" si="2"/>
        <v>$1,662.83 </v>
      </c>
      <c r="H34" s="4" t="str">
        <f t="shared" si="3"/>
        <v> 410,204.79 </v>
      </c>
    </row>
    <row r="35" ht="12.0" customHeight="1">
      <c r="A35" s="3"/>
      <c r="B35" s="4"/>
      <c r="C35" s="6" t="str">
        <f t="shared" si="4"/>
        <v>Nov-16</v>
      </c>
      <c r="D35" s="7">
        <v>31.0</v>
      </c>
      <c r="E35" s="4" t="str">
        <f t="shared" si="5"/>
        <v> 410,204.79 </v>
      </c>
      <c r="F35" s="8" t="str">
        <f t="shared" si="6"/>
        <v>($2,879.42)</v>
      </c>
      <c r="G35" s="8" t="str">
        <f t="shared" si="2"/>
        <v>$1,657.91 </v>
      </c>
      <c r="H35" s="4" t="str">
        <f t="shared" si="3"/>
        <v> 408,983.28 </v>
      </c>
    </row>
    <row r="36" ht="12.0" customHeight="1">
      <c r="A36" s="3"/>
      <c r="B36" s="4"/>
      <c r="C36" s="6" t="str">
        <f t="shared" si="4"/>
        <v>Dec-16</v>
      </c>
      <c r="D36" s="7">
        <v>32.0</v>
      </c>
      <c r="E36" s="4" t="str">
        <f t="shared" si="5"/>
        <v> 408,983.28 </v>
      </c>
      <c r="F36" s="8" t="str">
        <f t="shared" si="6"/>
        <v>($2,879.42)</v>
      </c>
      <c r="G36" s="8" t="str">
        <f t="shared" si="2"/>
        <v>$1,652.97 </v>
      </c>
      <c r="H36" s="4" t="str">
        <f t="shared" si="3"/>
        <v> 407,756.83 </v>
      </c>
    </row>
    <row r="37" ht="12.0" customHeight="1">
      <c r="A37" s="3"/>
      <c r="B37" s="4"/>
      <c r="C37" s="6" t="str">
        <f t="shared" si="4"/>
        <v>Jan-17</v>
      </c>
      <c r="D37" s="7">
        <v>33.0</v>
      </c>
      <c r="E37" s="4" t="str">
        <f t="shared" si="5"/>
        <v> 407,756.83 </v>
      </c>
      <c r="F37" s="8" t="str">
        <f t="shared" si="6"/>
        <v>($2,879.42)</v>
      </c>
      <c r="G37" s="8" t="str">
        <f t="shared" si="2"/>
        <v>$1,648.02 </v>
      </c>
      <c r="H37" s="4" t="str">
        <f t="shared" si="3"/>
        <v> 406,525.43 </v>
      </c>
    </row>
    <row r="38" ht="12.0" customHeight="1">
      <c r="A38" s="3"/>
      <c r="B38" s="4"/>
      <c r="C38" s="6" t="str">
        <f t="shared" si="4"/>
        <v>Feb-17</v>
      </c>
      <c r="D38" s="7">
        <v>34.0</v>
      </c>
      <c r="E38" s="4" t="str">
        <f t="shared" si="5"/>
        <v> 406,525.43 </v>
      </c>
      <c r="F38" s="8" t="str">
        <f t="shared" si="6"/>
        <v>($2,879.42)</v>
      </c>
      <c r="G38" s="8" t="str">
        <f t="shared" si="2"/>
        <v>$1,643.04 </v>
      </c>
      <c r="H38" s="4" t="str">
        <f t="shared" si="3"/>
        <v> 405,289.05 </v>
      </c>
    </row>
    <row r="39" ht="12.0" customHeight="1">
      <c r="A39" s="3"/>
      <c r="B39" s="4"/>
      <c r="C39" s="6" t="str">
        <f t="shared" si="4"/>
        <v>Mar-17</v>
      </c>
      <c r="D39" s="7">
        <v>35.0</v>
      </c>
      <c r="E39" s="4" t="str">
        <f t="shared" si="5"/>
        <v> 405,289.05 </v>
      </c>
      <c r="F39" s="8" t="str">
        <f t="shared" si="6"/>
        <v>($2,879.42)</v>
      </c>
      <c r="G39" s="8" t="str">
        <f t="shared" si="2"/>
        <v>$1,638.04 </v>
      </c>
      <c r="H39" s="4" t="str">
        <f t="shared" si="3"/>
        <v> 404,047.67 </v>
      </c>
    </row>
    <row r="40" ht="12.0" customHeight="1">
      <c r="A40" s="3"/>
      <c r="B40" s="4"/>
      <c r="C40" s="6" t="str">
        <f t="shared" si="4"/>
        <v>Apr-17</v>
      </c>
      <c r="D40" s="7">
        <v>36.0</v>
      </c>
      <c r="E40" s="4" t="str">
        <f t="shared" si="5"/>
        <v> 404,047.67 </v>
      </c>
      <c r="F40" s="8" t="str">
        <f t="shared" si="6"/>
        <v>($2,879.42)</v>
      </c>
      <c r="G40" s="8" t="str">
        <f t="shared" si="2"/>
        <v>$1,633.03 </v>
      </c>
      <c r="H40" s="4" t="str">
        <f t="shared" si="3"/>
        <v> 402,801.28 </v>
      </c>
    </row>
    <row r="41" ht="12.0" customHeight="1">
      <c r="A41" s="3"/>
      <c r="B41" s="4"/>
      <c r="C41" s="6" t="str">
        <f t="shared" si="4"/>
        <v>May-17</v>
      </c>
      <c r="D41" s="7">
        <v>37.0</v>
      </c>
      <c r="E41" s="4" t="str">
        <f t="shared" si="5"/>
        <v> 402,801.28 </v>
      </c>
      <c r="F41" s="8" t="str">
        <f t="shared" si="6"/>
        <v>($2,879.42)</v>
      </c>
      <c r="G41" s="8" t="str">
        <f t="shared" si="2"/>
        <v>$1,627.99 </v>
      </c>
      <c r="H41" s="4" t="str">
        <f t="shared" si="3"/>
        <v> 401,549.85 </v>
      </c>
    </row>
    <row r="42" ht="12.0" customHeight="1">
      <c r="A42" s="3"/>
      <c r="B42" s="4"/>
      <c r="C42" s="6" t="str">
        <f t="shared" si="4"/>
        <v>Jun-17</v>
      </c>
      <c r="D42" s="7">
        <v>38.0</v>
      </c>
      <c r="E42" s="4" t="str">
        <f t="shared" si="5"/>
        <v> 401,549.85 </v>
      </c>
      <c r="F42" s="8" t="str">
        <f t="shared" si="6"/>
        <v>($2,879.42)</v>
      </c>
      <c r="G42" s="8" t="str">
        <f t="shared" si="2"/>
        <v>$1,622.93 </v>
      </c>
      <c r="H42" s="4" t="str">
        <f t="shared" si="3"/>
        <v> 400,293.36 </v>
      </c>
    </row>
    <row r="43" ht="12.0" customHeight="1">
      <c r="A43" s="3"/>
      <c r="B43" s="4"/>
      <c r="C43" s="6" t="str">
        <f t="shared" si="4"/>
        <v>Jul-17</v>
      </c>
      <c r="D43" s="7">
        <v>39.0</v>
      </c>
      <c r="E43" s="4" t="str">
        <f t="shared" si="5"/>
        <v> 400,293.36 </v>
      </c>
      <c r="F43" s="8" t="str">
        <f t="shared" si="6"/>
        <v>($2,879.42)</v>
      </c>
      <c r="G43" s="8" t="str">
        <f t="shared" si="2"/>
        <v>$1,617.85 </v>
      </c>
      <c r="H43" s="4" t="str">
        <f t="shared" si="3"/>
        <v> 399,031.79 </v>
      </c>
    </row>
    <row r="44" ht="12.0" customHeight="1">
      <c r="A44" s="3"/>
      <c r="B44" s="4"/>
      <c r="C44" s="6" t="str">
        <f t="shared" si="4"/>
        <v>Aug-17</v>
      </c>
      <c r="D44" s="7">
        <v>40.0</v>
      </c>
      <c r="E44" s="4" t="str">
        <f t="shared" si="5"/>
        <v> 399,031.79 </v>
      </c>
      <c r="F44" s="8" t="str">
        <f t="shared" si="6"/>
        <v>($2,879.42)</v>
      </c>
      <c r="G44" s="8" t="str">
        <f t="shared" si="2"/>
        <v>$1,612.75 </v>
      </c>
      <c r="H44" s="4" t="str">
        <f t="shared" si="3"/>
        <v> 397,765.12 </v>
      </c>
    </row>
    <row r="45" ht="12.0" customHeight="1">
      <c r="A45" s="3"/>
      <c r="B45" s="4"/>
      <c r="C45" s="6" t="str">
        <f t="shared" si="4"/>
        <v>Sep-17</v>
      </c>
      <c r="D45" s="7">
        <v>41.0</v>
      </c>
      <c r="E45" s="4" t="str">
        <f t="shared" si="5"/>
        <v> 397,765.12 </v>
      </c>
      <c r="F45" s="8" t="str">
        <f t="shared" si="6"/>
        <v>($2,879.42)</v>
      </c>
      <c r="G45" s="8" t="str">
        <f t="shared" si="2"/>
        <v>$1,607.63 </v>
      </c>
      <c r="H45" s="4" t="str">
        <f t="shared" si="3"/>
        <v> 396,493.34 </v>
      </c>
    </row>
    <row r="46" ht="12.0" customHeight="1">
      <c r="A46" s="3"/>
      <c r="B46" s="4"/>
      <c r="C46" s="6" t="str">
        <f t="shared" si="4"/>
        <v>Oct-17</v>
      </c>
      <c r="D46" s="7">
        <v>42.0</v>
      </c>
      <c r="E46" s="4" t="str">
        <f t="shared" si="5"/>
        <v> 396,493.34 </v>
      </c>
      <c r="F46" s="8" t="str">
        <f t="shared" si="6"/>
        <v>($2,879.42)</v>
      </c>
      <c r="G46" s="8" t="str">
        <f t="shared" si="2"/>
        <v>$1,602.49 </v>
      </c>
      <c r="H46" s="4" t="str">
        <f t="shared" si="3"/>
        <v> 395,216.41 </v>
      </c>
    </row>
    <row r="47" ht="12.0" customHeight="1">
      <c r="A47" s="3"/>
      <c r="B47" s="4"/>
      <c r="C47" s="6" t="str">
        <f t="shared" si="4"/>
        <v>Nov-17</v>
      </c>
      <c r="D47" s="7">
        <v>43.0</v>
      </c>
      <c r="E47" s="4" t="str">
        <f t="shared" si="5"/>
        <v> 395,216.41 </v>
      </c>
      <c r="F47" s="8" t="str">
        <f t="shared" si="6"/>
        <v>($2,879.42)</v>
      </c>
      <c r="G47" s="8" t="str">
        <f t="shared" si="2"/>
        <v>$1,597.33 </v>
      </c>
      <c r="H47" s="4" t="str">
        <f t="shared" si="3"/>
        <v> 393,934.32 </v>
      </c>
    </row>
    <row r="48" ht="12.0" customHeight="1">
      <c r="A48" s="3"/>
      <c r="B48" s="4"/>
      <c r="C48" s="6" t="str">
        <f t="shared" si="4"/>
        <v>Dec-17</v>
      </c>
      <c r="D48" s="7">
        <v>44.0</v>
      </c>
      <c r="E48" s="4" t="str">
        <f t="shared" si="5"/>
        <v> 393,934.32 </v>
      </c>
      <c r="F48" s="8" t="str">
        <f>-B$6-B$9</f>
        <v>($62,879.42)</v>
      </c>
      <c r="G48" s="8" t="str">
        <f t="shared" si="2"/>
        <v>$1,592.15 </v>
      </c>
      <c r="H48" s="4" t="str">
        <f t="shared" si="3"/>
        <v> 332,647.05 </v>
      </c>
    </row>
    <row r="49" ht="12.0" customHeight="1">
      <c r="A49" s="3"/>
      <c r="B49" s="4"/>
      <c r="C49" s="6" t="str">
        <f t="shared" si="4"/>
        <v>Jan-18</v>
      </c>
      <c r="D49" s="7">
        <v>45.0</v>
      </c>
      <c r="E49" s="4" t="str">
        <f t="shared" si="5"/>
        <v> 332,647.05 </v>
      </c>
      <c r="F49" s="8" t="str">
        <f t="shared" ref="F49:F70" si="7">-B$6</f>
        <v>($2,879.42)</v>
      </c>
      <c r="G49" s="8" t="str">
        <f t="shared" si="2"/>
        <v>$1,344.45 </v>
      </c>
      <c r="H49" s="4" t="str">
        <f t="shared" si="3"/>
        <v> 331,112.08 </v>
      </c>
    </row>
    <row r="50" ht="12.0" customHeight="1">
      <c r="A50" s="3"/>
      <c r="B50" s="4"/>
      <c r="C50" s="6" t="str">
        <f t="shared" si="4"/>
        <v>Feb-18</v>
      </c>
      <c r="D50" s="7">
        <v>46.0</v>
      </c>
      <c r="E50" s="4" t="str">
        <f t="shared" si="5"/>
        <v> 331,112.08 </v>
      </c>
      <c r="F50" s="8" t="str">
        <f t="shared" si="7"/>
        <v>($2,879.42)</v>
      </c>
      <c r="G50" s="8" t="str">
        <f t="shared" si="2"/>
        <v>$1,338.24 </v>
      </c>
      <c r="H50" s="4" t="str">
        <f t="shared" si="3"/>
        <v> 329,570.91 </v>
      </c>
    </row>
    <row r="51" ht="12.0" customHeight="1">
      <c r="A51" s="3"/>
      <c r="B51" s="4"/>
      <c r="C51" s="6" t="str">
        <f t="shared" si="4"/>
        <v>Mar-18</v>
      </c>
      <c r="D51" s="7">
        <v>47.0</v>
      </c>
      <c r="E51" s="4" t="str">
        <f t="shared" si="5"/>
        <v> 329,570.91 </v>
      </c>
      <c r="F51" s="8" t="str">
        <f t="shared" si="7"/>
        <v>($2,879.42)</v>
      </c>
      <c r="G51" s="8" t="str">
        <f t="shared" si="2"/>
        <v>$1,332.02 </v>
      </c>
      <c r="H51" s="4" t="str">
        <f t="shared" si="3"/>
        <v> 328,023.50 </v>
      </c>
    </row>
    <row r="52" ht="12.0" customHeight="1">
      <c r="A52" s="3"/>
      <c r="B52" s="4"/>
      <c r="C52" s="6" t="str">
        <f t="shared" si="4"/>
        <v>Apr-18</v>
      </c>
      <c r="D52" s="7">
        <v>48.0</v>
      </c>
      <c r="E52" s="4" t="str">
        <f t="shared" si="5"/>
        <v> 328,023.50 </v>
      </c>
      <c r="F52" s="8" t="str">
        <f t="shared" si="7"/>
        <v>($2,879.42)</v>
      </c>
      <c r="G52" s="8" t="str">
        <f t="shared" si="2"/>
        <v>$1,325.76 </v>
      </c>
      <c r="H52" s="4" t="str">
        <f t="shared" si="3"/>
        <v> 326,469.84 </v>
      </c>
    </row>
    <row r="53" ht="12.0" customHeight="1">
      <c r="A53" s="3"/>
      <c r="B53" s="4"/>
      <c r="C53" s="6" t="str">
        <f t="shared" si="4"/>
        <v>May-18</v>
      </c>
      <c r="D53" s="7">
        <v>49.0</v>
      </c>
      <c r="E53" s="4" t="str">
        <f t="shared" si="5"/>
        <v> 326,469.84 </v>
      </c>
      <c r="F53" s="8" t="str">
        <f t="shared" si="7"/>
        <v>($2,879.42)</v>
      </c>
      <c r="G53" s="8" t="str">
        <f t="shared" si="2"/>
        <v>$1,319.48 </v>
      </c>
      <c r="H53" s="4" t="str">
        <f t="shared" si="3"/>
        <v> 324,909.91 </v>
      </c>
    </row>
    <row r="54" ht="12.0" customHeight="1">
      <c r="A54" s="3"/>
      <c r="B54" s="4"/>
      <c r="C54" s="6" t="str">
        <f t="shared" si="4"/>
        <v>Jun-18</v>
      </c>
      <c r="D54" s="7">
        <v>50.0</v>
      </c>
      <c r="E54" s="4" t="str">
        <f t="shared" si="5"/>
        <v> 324,909.91 </v>
      </c>
      <c r="F54" s="8" t="str">
        <f t="shared" si="7"/>
        <v>($2,879.42)</v>
      </c>
      <c r="G54" s="8" t="str">
        <f t="shared" si="2"/>
        <v>$1,313.18 </v>
      </c>
      <c r="H54" s="4" t="str">
        <f t="shared" si="3"/>
        <v> 323,343.66 </v>
      </c>
    </row>
    <row r="55" ht="12.0" customHeight="1">
      <c r="A55" s="3"/>
      <c r="B55" s="4"/>
      <c r="C55" s="6" t="str">
        <f t="shared" si="4"/>
        <v>Jul-18</v>
      </c>
      <c r="D55" s="7">
        <v>51.0</v>
      </c>
      <c r="E55" s="4" t="str">
        <f t="shared" si="5"/>
        <v> 323,343.66 </v>
      </c>
      <c r="F55" s="8" t="str">
        <f t="shared" si="7"/>
        <v>($2,879.42)</v>
      </c>
      <c r="G55" s="8" t="str">
        <f t="shared" si="2"/>
        <v>$1,306.85 </v>
      </c>
      <c r="H55" s="4" t="str">
        <f t="shared" si="3"/>
        <v> 321,771.09 </v>
      </c>
    </row>
    <row r="56" ht="12.0" customHeight="1">
      <c r="A56" s="3"/>
      <c r="B56" s="4"/>
      <c r="C56" s="6" t="str">
        <f t="shared" si="4"/>
        <v>Aug-18</v>
      </c>
      <c r="D56" s="7">
        <v>52.0</v>
      </c>
      <c r="E56" s="4" t="str">
        <f t="shared" si="5"/>
        <v> 321,771.09 </v>
      </c>
      <c r="F56" s="8" t="str">
        <f t="shared" si="7"/>
        <v>($2,879.42)</v>
      </c>
      <c r="G56" s="8" t="str">
        <f t="shared" si="2"/>
        <v>$1,300.49 </v>
      </c>
      <c r="H56" s="4" t="str">
        <f t="shared" si="3"/>
        <v> 320,192.16 </v>
      </c>
    </row>
    <row r="57" ht="12.0" customHeight="1">
      <c r="A57" s="3"/>
      <c r="B57" s="4"/>
      <c r="C57" s="6" t="str">
        <f t="shared" si="4"/>
        <v>Sep-18</v>
      </c>
      <c r="D57" s="7">
        <v>53.0</v>
      </c>
      <c r="E57" s="4" t="str">
        <f t="shared" si="5"/>
        <v> 320,192.16 </v>
      </c>
      <c r="F57" s="8" t="str">
        <f t="shared" si="7"/>
        <v>($2,879.42)</v>
      </c>
      <c r="G57" s="8" t="str">
        <f t="shared" si="2"/>
        <v>$1,294.11 </v>
      </c>
      <c r="H57" s="4" t="str">
        <f t="shared" si="3"/>
        <v> 318,606.85 </v>
      </c>
    </row>
    <row r="58" ht="12.0" customHeight="1">
      <c r="A58" s="3"/>
      <c r="B58" s="4"/>
      <c r="C58" s="6" t="str">
        <f t="shared" si="4"/>
        <v>Oct-18</v>
      </c>
      <c r="D58" s="7">
        <v>54.0</v>
      </c>
      <c r="E58" s="4" t="str">
        <f t="shared" si="5"/>
        <v> 318,606.85 </v>
      </c>
      <c r="F58" s="8" t="str">
        <f t="shared" si="7"/>
        <v>($2,879.42)</v>
      </c>
      <c r="G58" s="8" t="str">
        <f t="shared" si="2"/>
        <v>$1,287.70 </v>
      </c>
      <c r="H58" s="4" t="str">
        <f t="shared" si="3"/>
        <v> 317,015.14 </v>
      </c>
    </row>
    <row r="59" ht="12.0" customHeight="1">
      <c r="A59" s="3"/>
      <c r="B59" s="4"/>
      <c r="C59" s="6" t="str">
        <f t="shared" si="4"/>
        <v>Nov-18</v>
      </c>
      <c r="D59" s="7">
        <v>55.0</v>
      </c>
      <c r="E59" s="4" t="str">
        <f t="shared" si="5"/>
        <v> 317,015.14 </v>
      </c>
      <c r="F59" s="8" t="str">
        <f t="shared" si="7"/>
        <v>($2,879.42)</v>
      </c>
      <c r="G59" s="8" t="str">
        <f t="shared" si="2"/>
        <v>$1,281.27 </v>
      </c>
      <c r="H59" s="4" t="str">
        <f t="shared" si="3"/>
        <v> 315,416.99 </v>
      </c>
    </row>
    <row r="60" ht="12.0" customHeight="1">
      <c r="A60" s="3"/>
      <c r="B60" s="4"/>
      <c r="C60" s="6" t="str">
        <f t="shared" si="4"/>
        <v>Dec-18</v>
      </c>
      <c r="D60" s="7">
        <v>56.0</v>
      </c>
      <c r="E60" s="4" t="str">
        <f t="shared" si="5"/>
        <v> 315,416.99 </v>
      </c>
      <c r="F60" s="8" t="str">
        <f t="shared" si="7"/>
        <v>($2,879.42)</v>
      </c>
      <c r="G60" s="8" t="str">
        <f t="shared" si="2"/>
        <v>$1,274.81 </v>
      </c>
      <c r="H60" s="4" t="str">
        <f t="shared" si="3"/>
        <v> 313,812.38 </v>
      </c>
    </row>
    <row r="61" ht="12.0" customHeight="1">
      <c r="A61" s="3"/>
      <c r="B61" s="4"/>
      <c r="C61" s="6" t="str">
        <f t="shared" si="4"/>
        <v>Jan-19</v>
      </c>
      <c r="D61" s="7">
        <v>57.0</v>
      </c>
      <c r="E61" s="4" t="str">
        <f t="shared" si="5"/>
        <v> 313,812.38 </v>
      </c>
      <c r="F61" s="8" t="str">
        <f t="shared" si="7"/>
        <v>($2,879.42)</v>
      </c>
      <c r="G61" s="8" t="str">
        <f t="shared" si="2"/>
        <v>$1,268.33 </v>
      </c>
      <c r="H61" s="4" t="str">
        <f t="shared" si="3"/>
        <v> 312,201.28 </v>
      </c>
    </row>
    <row r="62" ht="12.0" customHeight="1">
      <c r="A62" s="3"/>
      <c r="B62" s="4"/>
      <c r="C62" s="6" t="str">
        <f t="shared" si="4"/>
        <v>Mar-19</v>
      </c>
      <c r="D62" s="7">
        <v>58.0</v>
      </c>
      <c r="E62" s="4" t="str">
        <f t="shared" si="5"/>
        <v> 312,201.28 </v>
      </c>
      <c r="F62" s="8" t="str">
        <f t="shared" si="7"/>
        <v>($2,879.42)</v>
      </c>
      <c r="G62" s="8" t="str">
        <f t="shared" si="2"/>
        <v>$1,261.81 </v>
      </c>
      <c r="H62" s="4" t="str">
        <f t="shared" si="3"/>
        <v> 310,583.67 </v>
      </c>
    </row>
    <row r="63" ht="12.0" customHeight="1">
      <c r="A63" s="3"/>
      <c r="B63" s="4"/>
      <c r="C63" s="6" t="str">
        <f t="shared" si="4"/>
        <v>Apr-19</v>
      </c>
      <c r="D63" s="7">
        <v>59.0</v>
      </c>
      <c r="E63" s="4" t="str">
        <f t="shared" si="5"/>
        <v> 310,583.67 </v>
      </c>
      <c r="F63" s="8" t="str">
        <f t="shared" si="7"/>
        <v>($2,879.42)</v>
      </c>
      <c r="G63" s="8" t="str">
        <f t="shared" si="2"/>
        <v>$1,255.28 </v>
      </c>
      <c r="H63" s="4" t="str">
        <f t="shared" si="3"/>
        <v> 308,959.53 </v>
      </c>
    </row>
    <row r="64" ht="12.0" customHeight="1">
      <c r="A64" s="3"/>
      <c r="B64" s="4"/>
      <c r="C64" s="6" t="str">
        <f t="shared" si="4"/>
        <v>May-19</v>
      </c>
      <c r="D64" s="7">
        <v>60.0</v>
      </c>
      <c r="E64" s="4" t="str">
        <f t="shared" si="5"/>
        <v> 308,959.53 </v>
      </c>
      <c r="F64" s="8" t="str">
        <f t="shared" si="7"/>
        <v>($2,879.42)</v>
      </c>
      <c r="G64" s="8" t="str">
        <f t="shared" si="2"/>
        <v>$1,248.71 </v>
      </c>
      <c r="H64" s="4" t="str">
        <f t="shared" si="3"/>
        <v> 307,328.82 </v>
      </c>
    </row>
    <row r="65" ht="12.0" customHeight="1">
      <c r="A65" s="3"/>
      <c r="B65" s="4"/>
      <c r="C65" s="6" t="str">
        <f t="shared" si="4"/>
        <v>Jun-19</v>
      </c>
      <c r="D65" s="7">
        <v>61.0</v>
      </c>
      <c r="E65" s="4" t="str">
        <f t="shared" si="5"/>
        <v> 307,328.82 </v>
      </c>
      <c r="F65" s="8" t="str">
        <f t="shared" si="7"/>
        <v>($2,879.42)</v>
      </c>
      <c r="G65" s="8" t="str">
        <f t="shared" si="2"/>
        <v>$1,242.12 </v>
      </c>
      <c r="H65" s="4" t="str">
        <f t="shared" si="3"/>
        <v> 305,691.52 </v>
      </c>
    </row>
    <row r="66" ht="12.0" customHeight="1">
      <c r="A66" s="3"/>
      <c r="B66" s="4"/>
      <c r="C66" s="6" t="str">
        <f t="shared" si="4"/>
        <v>Jul-19</v>
      </c>
      <c r="D66" s="7">
        <v>62.0</v>
      </c>
      <c r="E66" s="4" t="str">
        <f t="shared" si="5"/>
        <v> 305,691.52 </v>
      </c>
      <c r="F66" s="8" t="str">
        <f t="shared" si="7"/>
        <v>($2,879.42)</v>
      </c>
      <c r="G66" s="8" t="str">
        <f t="shared" si="2"/>
        <v>$1,235.50 </v>
      </c>
      <c r="H66" s="4" t="str">
        <f t="shared" si="3"/>
        <v> 304,047.61 </v>
      </c>
    </row>
    <row r="67" ht="12.0" customHeight="1">
      <c r="A67" s="3"/>
      <c r="B67" s="4"/>
      <c r="C67" s="6" t="str">
        <f t="shared" si="4"/>
        <v>Aug-19</v>
      </c>
      <c r="D67" s="7">
        <v>63.0</v>
      </c>
      <c r="E67" s="4" t="str">
        <f t="shared" si="5"/>
        <v> 304,047.61 </v>
      </c>
      <c r="F67" s="8" t="str">
        <f t="shared" si="7"/>
        <v>($2,879.42)</v>
      </c>
      <c r="G67" s="8" t="str">
        <f t="shared" si="2"/>
        <v>$1,228.86 </v>
      </c>
      <c r="H67" s="4" t="str">
        <f t="shared" si="3"/>
        <v> 302,397.04 </v>
      </c>
    </row>
    <row r="68" ht="12.0" customHeight="1">
      <c r="A68" s="3"/>
      <c r="B68" s="4"/>
      <c r="C68" s="6" t="str">
        <f t="shared" si="4"/>
        <v>Sep-19</v>
      </c>
      <c r="D68" s="7">
        <v>64.0</v>
      </c>
      <c r="E68" s="4" t="str">
        <f t="shared" si="5"/>
        <v> 302,397.04 </v>
      </c>
      <c r="F68" s="8" t="str">
        <f t="shared" si="7"/>
        <v>($2,879.42)</v>
      </c>
      <c r="G68" s="8" t="str">
        <f t="shared" si="2"/>
        <v>$1,222.19 </v>
      </c>
      <c r="H68" s="4" t="str">
        <f t="shared" si="3"/>
        <v> 300,739.81 </v>
      </c>
    </row>
    <row r="69" ht="12.0" customHeight="1">
      <c r="A69" s="3"/>
      <c r="B69" s="4"/>
      <c r="C69" s="6" t="str">
        <f t="shared" si="4"/>
        <v>Oct-19</v>
      </c>
      <c r="D69" s="7">
        <v>65.0</v>
      </c>
      <c r="E69" s="4" t="str">
        <f t="shared" si="5"/>
        <v> 300,739.81 </v>
      </c>
      <c r="F69" s="8" t="str">
        <f t="shared" si="7"/>
        <v>($2,879.42)</v>
      </c>
      <c r="G69" s="8" t="str">
        <f t="shared" si="2"/>
        <v>$1,215.49 </v>
      </c>
      <c r="H69" s="4" t="str">
        <f t="shared" si="3"/>
        <v> 299,075.88 </v>
      </c>
    </row>
    <row r="70" ht="12.0" customHeight="1">
      <c r="A70" s="3"/>
      <c r="B70" s="4"/>
      <c r="C70" s="6" t="str">
        <f t="shared" si="4"/>
        <v>Nov-19</v>
      </c>
      <c r="D70" s="7">
        <v>66.0</v>
      </c>
      <c r="E70" s="4" t="str">
        <f t="shared" si="5"/>
        <v> 299,075.88 </v>
      </c>
      <c r="F70" s="8" t="str">
        <f t="shared" si="7"/>
        <v>($2,879.42)</v>
      </c>
      <c r="G70" s="8" t="str">
        <f t="shared" si="2"/>
        <v>$1,208.77 </v>
      </c>
      <c r="H70" s="4" t="str">
        <f t="shared" si="3"/>
        <v> 297,405.23 </v>
      </c>
    </row>
    <row r="71" ht="12.0" customHeight="1">
      <c r="A71" s="3"/>
      <c r="B71" s="4"/>
      <c r="C71" s="6" t="str">
        <f t="shared" si="4"/>
        <v>Dec-19</v>
      </c>
      <c r="D71" s="7">
        <v>67.0</v>
      </c>
      <c r="E71" s="4" t="str">
        <f t="shared" si="5"/>
        <v> 297,405.23 </v>
      </c>
      <c r="F71" s="8" t="str">
        <f>-B$6-B$9</f>
        <v>($62,879.42)</v>
      </c>
      <c r="G71" s="8" t="str">
        <f t="shared" si="2"/>
        <v>$1,202.01 </v>
      </c>
      <c r="H71" s="4" t="str">
        <f t="shared" si="3"/>
        <v> 235,727.82 </v>
      </c>
    </row>
    <row r="72" ht="12.0" customHeight="1">
      <c r="A72" s="3"/>
      <c r="B72" s="4"/>
      <c r="C72" s="6" t="str">
        <f t="shared" si="4"/>
        <v>Jan-20</v>
      </c>
      <c r="D72" s="7">
        <v>68.0</v>
      </c>
      <c r="E72" s="4" t="str">
        <f t="shared" si="5"/>
        <v> 235,727.82 </v>
      </c>
      <c r="F72" s="8" t="str">
        <f t="shared" ref="F72:F94" si="8">-B$6</f>
        <v>($2,879.42)</v>
      </c>
      <c r="G72" s="8" t="str">
        <f t="shared" si="2"/>
        <v>$952.73 </v>
      </c>
      <c r="H72" s="4" t="str">
        <f t="shared" si="3"/>
        <v> 233,801.13 </v>
      </c>
    </row>
    <row r="73" ht="12.0" customHeight="1">
      <c r="A73" s="3"/>
      <c r="B73" s="4"/>
      <c r="C73" s="6" t="str">
        <f t="shared" si="4"/>
        <v>Feb-20</v>
      </c>
      <c r="D73" s="7">
        <v>69.0</v>
      </c>
      <c r="E73" s="4" t="str">
        <f t="shared" si="5"/>
        <v> 233,801.13 </v>
      </c>
      <c r="F73" s="8" t="str">
        <f t="shared" si="8"/>
        <v>($2,879.42)</v>
      </c>
      <c r="G73" s="8" t="str">
        <f t="shared" si="2"/>
        <v>$944.95 </v>
      </c>
      <c r="H73" s="4" t="str">
        <f t="shared" si="3"/>
        <v> 231,866.66 </v>
      </c>
    </row>
    <row r="74" ht="12.0" customHeight="1">
      <c r="A74" s="3"/>
      <c r="B74" s="4"/>
      <c r="C74" s="6" t="str">
        <f t="shared" si="4"/>
        <v>Mar-20</v>
      </c>
      <c r="D74" s="7">
        <v>70.0</v>
      </c>
      <c r="E74" s="4" t="str">
        <f t="shared" si="5"/>
        <v> 231,866.66 </v>
      </c>
      <c r="F74" s="8" t="str">
        <f t="shared" si="8"/>
        <v>($2,879.42)</v>
      </c>
      <c r="G74" s="8" t="str">
        <f t="shared" si="2"/>
        <v>$937.13 </v>
      </c>
      <c r="H74" s="4" t="str">
        <f t="shared" si="3"/>
        <v> 229,924.37 </v>
      </c>
    </row>
    <row r="75" ht="12.0" customHeight="1">
      <c r="A75" s="3"/>
      <c r="B75" s="4"/>
      <c r="C75" s="6" t="str">
        <f t="shared" si="4"/>
        <v>Apr-20</v>
      </c>
      <c r="D75" s="7">
        <v>71.0</v>
      </c>
      <c r="E75" s="4" t="str">
        <f t="shared" si="5"/>
        <v> 229,924.37 </v>
      </c>
      <c r="F75" s="8" t="str">
        <f t="shared" si="8"/>
        <v>($2,879.42)</v>
      </c>
      <c r="G75" s="8" t="str">
        <f t="shared" si="2"/>
        <v>$929.28 </v>
      </c>
      <c r="H75" s="4" t="str">
        <f t="shared" si="3"/>
        <v> 227,974.23 </v>
      </c>
    </row>
    <row r="76" ht="12.0" customHeight="1">
      <c r="A76" s="3"/>
      <c r="B76" s="4"/>
      <c r="C76" s="6" t="str">
        <f t="shared" si="4"/>
        <v>May-20</v>
      </c>
      <c r="D76" s="7">
        <v>72.0</v>
      </c>
      <c r="E76" s="4" t="str">
        <f t="shared" si="5"/>
        <v> 227,974.23 </v>
      </c>
      <c r="F76" s="8" t="str">
        <f t="shared" si="8"/>
        <v>($2,879.42)</v>
      </c>
      <c r="G76" s="8" t="str">
        <f t="shared" si="2"/>
        <v>$921.40 </v>
      </c>
      <c r="H76" s="4" t="str">
        <f t="shared" si="3"/>
        <v> 226,016.20 </v>
      </c>
    </row>
    <row r="77" ht="12.0" customHeight="1">
      <c r="A77" s="3"/>
      <c r="B77" s="4"/>
      <c r="C77" s="6" t="str">
        <f t="shared" si="4"/>
        <v>Jun-20</v>
      </c>
      <c r="D77" s="7">
        <v>73.0</v>
      </c>
      <c r="E77" s="4" t="str">
        <f t="shared" si="5"/>
        <v> 226,016.20 </v>
      </c>
      <c r="F77" s="8" t="str">
        <f t="shared" si="8"/>
        <v>($2,879.42)</v>
      </c>
      <c r="G77" s="8" t="str">
        <f t="shared" si="2"/>
        <v>$913.48 </v>
      </c>
      <c r="H77" s="4" t="str">
        <f t="shared" si="3"/>
        <v> 224,050.26 </v>
      </c>
    </row>
    <row r="78" ht="12.0" customHeight="1">
      <c r="A78" s="3"/>
      <c r="B78" s="4"/>
      <c r="C78" s="6" t="str">
        <f t="shared" si="4"/>
        <v>Jul-20</v>
      </c>
      <c r="D78" s="7">
        <v>74.0</v>
      </c>
      <c r="E78" s="4" t="str">
        <f t="shared" si="5"/>
        <v> 224,050.26 </v>
      </c>
      <c r="F78" s="8" t="str">
        <f t="shared" si="8"/>
        <v>($2,879.42)</v>
      </c>
      <c r="G78" s="8" t="str">
        <f t="shared" si="2"/>
        <v>$905.54 </v>
      </c>
      <c r="H78" s="4" t="str">
        <f t="shared" si="3"/>
        <v> 222,076.38 </v>
      </c>
    </row>
    <row r="79" ht="12.0" customHeight="1">
      <c r="A79" s="3"/>
      <c r="B79" s="4"/>
      <c r="C79" s="6" t="str">
        <f t="shared" si="4"/>
        <v>Aug-20</v>
      </c>
      <c r="D79" s="7">
        <v>75.0</v>
      </c>
      <c r="E79" s="4" t="str">
        <f t="shared" si="5"/>
        <v> 222,076.38 </v>
      </c>
      <c r="F79" s="8" t="str">
        <f t="shared" si="8"/>
        <v>($2,879.42)</v>
      </c>
      <c r="G79" s="8" t="str">
        <f t="shared" si="2"/>
        <v>$897.56 </v>
      </c>
      <c r="H79" s="4" t="str">
        <f t="shared" si="3"/>
        <v> 220,094.52 </v>
      </c>
    </row>
    <row r="80" ht="12.0" customHeight="1">
      <c r="A80" s="3"/>
      <c r="B80" s="4"/>
      <c r="C80" s="6" t="str">
        <f t="shared" si="4"/>
        <v>Sep-20</v>
      </c>
      <c r="D80" s="7">
        <v>76.0</v>
      </c>
      <c r="E80" s="4" t="str">
        <f t="shared" si="5"/>
        <v> 220,094.52 </v>
      </c>
      <c r="F80" s="8" t="str">
        <f t="shared" si="8"/>
        <v>($2,879.42)</v>
      </c>
      <c r="G80" s="8" t="str">
        <f t="shared" si="2"/>
        <v>$889.55 </v>
      </c>
      <c r="H80" s="4" t="str">
        <f t="shared" si="3"/>
        <v> 218,104.65 </v>
      </c>
    </row>
    <row r="81" ht="12.0" customHeight="1">
      <c r="A81" s="3"/>
      <c r="B81" s="4"/>
      <c r="C81" s="6" t="str">
        <f t="shared" si="4"/>
        <v>Oct-20</v>
      </c>
      <c r="D81" s="7">
        <v>77.0</v>
      </c>
      <c r="E81" s="4" t="str">
        <f t="shared" si="5"/>
        <v> 218,104.65 </v>
      </c>
      <c r="F81" s="8" t="str">
        <f t="shared" si="8"/>
        <v>($2,879.42)</v>
      </c>
      <c r="G81" s="8" t="str">
        <f t="shared" si="2"/>
        <v>$881.51 </v>
      </c>
      <c r="H81" s="4" t="str">
        <f t="shared" si="3"/>
        <v> 216,106.73 </v>
      </c>
    </row>
    <row r="82" ht="12.0" customHeight="1">
      <c r="A82" s="3"/>
      <c r="B82" s="4"/>
      <c r="C82" s="6" t="str">
        <f t="shared" si="4"/>
        <v>Nov-20</v>
      </c>
      <c r="D82" s="7">
        <v>78.0</v>
      </c>
      <c r="E82" s="4" t="str">
        <f t="shared" si="5"/>
        <v> 216,106.73 </v>
      </c>
      <c r="F82" s="8" t="str">
        <f t="shared" si="8"/>
        <v>($2,879.42)</v>
      </c>
      <c r="G82" s="8" t="str">
        <f t="shared" si="2"/>
        <v>$873.43 </v>
      </c>
      <c r="H82" s="4" t="str">
        <f t="shared" si="3"/>
        <v> 214,100.75 </v>
      </c>
    </row>
    <row r="83" ht="12.0" customHeight="1">
      <c r="A83" s="3"/>
      <c r="B83" s="4"/>
      <c r="C83" s="6" t="str">
        <f t="shared" si="4"/>
        <v>Dec-20</v>
      </c>
      <c r="D83" s="7">
        <v>79.0</v>
      </c>
      <c r="E83" s="4" t="str">
        <f t="shared" si="5"/>
        <v> 214,100.75 </v>
      </c>
      <c r="F83" s="8" t="str">
        <f t="shared" si="8"/>
        <v>($2,879.42)</v>
      </c>
      <c r="G83" s="8" t="str">
        <f t="shared" si="2"/>
        <v>$865.32 </v>
      </c>
      <c r="H83" s="4" t="str">
        <f t="shared" si="3"/>
        <v> 212,086.65 </v>
      </c>
    </row>
    <row r="84" ht="12.0" customHeight="1">
      <c r="A84" s="3"/>
      <c r="B84" s="4"/>
      <c r="C84" s="6" t="str">
        <f t="shared" si="4"/>
        <v>Jan-21</v>
      </c>
      <c r="D84" s="7">
        <v>80.0</v>
      </c>
      <c r="E84" s="4" t="str">
        <f t="shared" si="5"/>
        <v> 212,086.65 </v>
      </c>
      <c r="F84" s="8" t="str">
        <f t="shared" si="8"/>
        <v>($2,879.42)</v>
      </c>
      <c r="G84" s="8" t="str">
        <f t="shared" si="2"/>
        <v>$857.18 </v>
      </c>
      <c r="H84" s="4" t="str">
        <f t="shared" si="3"/>
        <v> 210,064.41 </v>
      </c>
    </row>
    <row r="85" ht="12.0" customHeight="1">
      <c r="A85" s="3"/>
      <c r="B85" s="4"/>
      <c r="C85" s="6" t="str">
        <f t="shared" si="4"/>
        <v>Feb-21</v>
      </c>
      <c r="D85" s="7">
        <v>81.0</v>
      </c>
      <c r="E85" s="4" t="str">
        <f t="shared" si="5"/>
        <v> 210,064.41 </v>
      </c>
      <c r="F85" s="8" t="str">
        <f t="shared" si="8"/>
        <v>($2,879.42)</v>
      </c>
      <c r="G85" s="8" t="str">
        <f t="shared" si="2"/>
        <v>$849.01 </v>
      </c>
      <c r="H85" s="4" t="str">
        <f t="shared" si="3"/>
        <v> 208,034.00 </v>
      </c>
    </row>
    <row r="86" ht="12.0" customHeight="1">
      <c r="A86" s="3"/>
      <c r="B86" s="4"/>
      <c r="C86" s="6" t="str">
        <f t="shared" si="4"/>
        <v>Mar-21</v>
      </c>
      <c r="D86" s="7">
        <v>82.0</v>
      </c>
      <c r="E86" s="4" t="str">
        <f t="shared" si="5"/>
        <v> 208,034.00 </v>
      </c>
      <c r="F86" s="8" t="str">
        <f t="shared" si="8"/>
        <v>($2,879.42)</v>
      </c>
      <c r="G86" s="8" t="str">
        <f t="shared" si="2"/>
        <v>$840.80 </v>
      </c>
      <c r="H86" s="4" t="str">
        <f t="shared" si="3"/>
        <v> 205,995.39 </v>
      </c>
    </row>
    <row r="87" ht="12.0" customHeight="1">
      <c r="A87" s="3"/>
      <c r="B87" s="4"/>
      <c r="C87" s="6" t="str">
        <f t="shared" si="4"/>
        <v>Apr-21</v>
      </c>
      <c r="D87" s="7">
        <v>83.0</v>
      </c>
      <c r="E87" s="4" t="str">
        <f t="shared" si="5"/>
        <v> 205,995.39 </v>
      </c>
      <c r="F87" s="8" t="str">
        <f t="shared" si="8"/>
        <v>($2,879.42)</v>
      </c>
      <c r="G87" s="8" t="str">
        <f t="shared" si="2"/>
        <v>$832.56 </v>
      </c>
      <c r="H87" s="4" t="str">
        <f t="shared" si="3"/>
        <v> 203,948.53 </v>
      </c>
    </row>
    <row r="88" ht="12.0" customHeight="1">
      <c r="A88" s="3"/>
      <c r="B88" s="4"/>
      <c r="C88" s="6" t="str">
        <f t="shared" si="4"/>
        <v>May-21</v>
      </c>
      <c r="D88" s="7">
        <v>84.0</v>
      </c>
      <c r="E88" s="4" t="str">
        <f t="shared" si="5"/>
        <v> 203,948.53 </v>
      </c>
      <c r="F88" s="8" t="str">
        <f t="shared" si="8"/>
        <v>($2,879.42)</v>
      </c>
      <c r="G88" s="8" t="str">
        <f t="shared" si="2"/>
        <v>$824.29 </v>
      </c>
      <c r="H88" s="4" t="str">
        <f t="shared" si="3"/>
        <v> 201,893.40 </v>
      </c>
    </row>
    <row r="89" ht="12.0" customHeight="1">
      <c r="A89" s="3"/>
      <c r="B89" s="4"/>
      <c r="C89" s="6" t="str">
        <f t="shared" si="4"/>
        <v>Jun-21</v>
      </c>
      <c r="D89" s="7">
        <v>85.0</v>
      </c>
      <c r="E89" s="4" t="str">
        <f t="shared" si="5"/>
        <v> 201,893.40 </v>
      </c>
      <c r="F89" s="8" t="str">
        <f t="shared" si="8"/>
        <v>($2,879.42)</v>
      </c>
      <c r="G89" s="8" t="str">
        <f t="shared" si="2"/>
        <v>$815.99 </v>
      </c>
      <c r="H89" s="4" t="str">
        <f t="shared" si="3"/>
        <v> 199,829.97 </v>
      </c>
    </row>
    <row r="90" ht="12.0" customHeight="1">
      <c r="A90" s="3"/>
      <c r="B90" s="4"/>
      <c r="C90" s="6" t="str">
        <f t="shared" si="4"/>
        <v>Jul-21</v>
      </c>
      <c r="D90" s="7">
        <v>86.0</v>
      </c>
      <c r="E90" s="4" t="str">
        <f t="shared" si="5"/>
        <v> 199,829.97 </v>
      </c>
      <c r="F90" s="8" t="str">
        <f t="shared" si="8"/>
        <v>($2,879.42)</v>
      </c>
      <c r="G90" s="8" t="str">
        <f t="shared" si="2"/>
        <v>$807.65 </v>
      </c>
      <c r="H90" s="4" t="str">
        <f t="shared" si="3"/>
        <v> 197,758.20 </v>
      </c>
    </row>
    <row r="91" ht="12.0" customHeight="1">
      <c r="A91" s="3"/>
      <c r="B91" s="4"/>
      <c r="C91" s="6" t="str">
        <f t="shared" si="4"/>
        <v>Aug-21</v>
      </c>
      <c r="D91" s="7">
        <v>87.0</v>
      </c>
      <c r="E91" s="4" t="str">
        <f t="shared" si="5"/>
        <v> 197,758.20 </v>
      </c>
      <c r="F91" s="8" t="str">
        <f t="shared" si="8"/>
        <v>($2,879.42)</v>
      </c>
      <c r="G91" s="8" t="str">
        <f t="shared" si="2"/>
        <v>$799.27 </v>
      </c>
      <c r="H91" s="4" t="str">
        <f t="shared" si="3"/>
        <v> 195,678.05 </v>
      </c>
    </row>
    <row r="92" ht="12.0" customHeight="1">
      <c r="A92" s="3"/>
      <c r="B92" s="4"/>
      <c r="C92" s="6" t="str">
        <f t="shared" si="4"/>
        <v>Sep-21</v>
      </c>
      <c r="D92" s="7">
        <v>88.0</v>
      </c>
      <c r="E92" s="4" t="str">
        <f t="shared" si="5"/>
        <v> 195,678.05 </v>
      </c>
      <c r="F92" s="8" t="str">
        <f t="shared" si="8"/>
        <v>($2,879.42)</v>
      </c>
      <c r="G92" s="8" t="str">
        <f t="shared" si="2"/>
        <v>$790.87 </v>
      </c>
      <c r="H92" s="4" t="str">
        <f t="shared" si="3"/>
        <v> 193,589.49 </v>
      </c>
    </row>
    <row r="93" ht="12.0" customHeight="1">
      <c r="A93" s="3"/>
      <c r="B93" s="4"/>
      <c r="C93" s="6" t="str">
        <f t="shared" si="4"/>
        <v>Oct-21</v>
      </c>
      <c r="D93" s="7">
        <v>89.0</v>
      </c>
      <c r="E93" s="4" t="str">
        <f t="shared" si="5"/>
        <v> 193,589.49 </v>
      </c>
      <c r="F93" s="8" t="str">
        <f t="shared" si="8"/>
        <v>($2,879.42)</v>
      </c>
      <c r="G93" s="8" t="str">
        <f t="shared" si="2"/>
        <v>$782.42 </v>
      </c>
      <c r="H93" s="4" t="str">
        <f t="shared" si="3"/>
        <v> 191,492.50 </v>
      </c>
    </row>
    <row r="94" ht="12.0" customHeight="1">
      <c r="A94" s="3"/>
      <c r="B94" s="4"/>
      <c r="C94" s="6" t="str">
        <f t="shared" si="4"/>
        <v>Nov-21</v>
      </c>
      <c r="D94" s="7">
        <v>90.0</v>
      </c>
      <c r="E94" s="4" t="str">
        <f t="shared" si="5"/>
        <v> 191,492.50 </v>
      </c>
      <c r="F94" s="8" t="str">
        <f t="shared" si="8"/>
        <v>($2,879.42)</v>
      </c>
      <c r="G94" s="8" t="str">
        <f t="shared" si="2"/>
        <v>$773.95 </v>
      </c>
      <c r="H94" s="4" t="str">
        <f t="shared" si="3"/>
        <v> 189,387.03 </v>
      </c>
    </row>
    <row r="95" ht="12.0" customHeight="1">
      <c r="A95" s="3"/>
      <c r="B95" s="4"/>
      <c r="C95" s="6" t="str">
        <f t="shared" si="4"/>
        <v>Dec-21</v>
      </c>
      <c r="D95" s="7">
        <v>91.0</v>
      </c>
      <c r="E95" s="4" t="str">
        <f t="shared" si="5"/>
        <v> 189,387.03 </v>
      </c>
      <c r="F95" s="8" t="str">
        <f>-B$6-B$9</f>
        <v>($62,879.42)</v>
      </c>
      <c r="G95" s="8" t="str">
        <f t="shared" si="2"/>
        <v>$765.44 </v>
      </c>
      <c r="H95" s="4" t="str">
        <f t="shared" si="3"/>
        <v> 127,273.05 </v>
      </c>
    </row>
    <row r="96" ht="12.0" customHeight="1">
      <c r="A96" s="3"/>
      <c r="B96" s="4"/>
      <c r="C96" s="6" t="str">
        <f t="shared" si="4"/>
        <v>Jan-22</v>
      </c>
      <c r="D96" s="7">
        <v>92.0</v>
      </c>
      <c r="E96" s="4" t="str">
        <f t="shared" si="5"/>
        <v> 127,273.05 </v>
      </c>
      <c r="F96" s="8" t="str">
        <f t="shared" ref="F96:F117" si="9">-B$6</f>
        <v>($2,879.42)</v>
      </c>
      <c r="G96" s="8" t="str">
        <f t="shared" si="2"/>
        <v>$514.40 </v>
      </c>
      <c r="H96" s="4" t="str">
        <f t="shared" si="3"/>
        <v> 124,908.02 </v>
      </c>
    </row>
    <row r="97" ht="12.0" customHeight="1">
      <c r="A97" s="3"/>
      <c r="B97" s="4"/>
      <c r="C97" s="6" t="str">
        <f t="shared" si="4"/>
        <v>Feb-22</v>
      </c>
      <c r="D97" s="7">
        <v>93.0</v>
      </c>
      <c r="E97" s="4" t="str">
        <f t="shared" si="5"/>
        <v> 124,908.02 </v>
      </c>
      <c r="F97" s="8" t="str">
        <f t="shared" si="9"/>
        <v>($2,879.42)</v>
      </c>
      <c r="G97" s="8" t="str">
        <f t="shared" si="2"/>
        <v>$504.84 </v>
      </c>
      <c r="H97" s="4" t="str">
        <f t="shared" si="3"/>
        <v> 122,533.44 </v>
      </c>
    </row>
    <row r="98" ht="12.0" customHeight="1">
      <c r="A98" s="3"/>
      <c r="B98" s="4"/>
      <c r="C98" s="6" t="str">
        <f t="shared" si="4"/>
        <v>Mar-22</v>
      </c>
      <c r="D98" s="7">
        <v>94.0</v>
      </c>
      <c r="E98" s="4" t="str">
        <f t="shared" si="5"/>
        <v> 122,533.44 </v>
      </c>
      <c r="F98" s="8" t="str">
        <f t="shared" si="9"/>
        <v>($2,879.42)</v>
      </c>
      <c r="G98" s="8" t="str">
        <f t="shared" si="2"/>
        <v>$495.24 </v>
      </c>
      <c r="H98" s="4" t="str">
        <f t="shared" si="3"/>
        <v> 120,149.26 </v>
      </c>
    </row>
    <row r="99" ht="12.0" customHeight="1">
      <c r="A99" s="3"/>
      <c r="B99" s="4"/>
      <c r="C99" s="6" t="str">
        <f t="shared" si="4"/>
        <v>Apr-22</v>
      </c>
      <c r="D99" s="7">
        <v>95.0</v>
      </c>
      <c r="E99" s="4" t="str">
        <f t="shared" si="5"/>
        <v> 120,149.26 </v>
      </c>
      <c r="F99" s="8" t="str">
        <f t="shared" si="9"/>
        <v>($2,879.42)</v>
      </c>
      <c r="G99" s="8" t="str">
        <f t="shared" si="2"/>
        <v>$485.60 </v>
      </c>
      <c r="H99" s="4" t="str">
        <f t="shared" si="3"/>
        <v> 117,755.44 </v>
      </c>
    </row>
    <row r="100" ht="12.0" customHeight="1">
      <c r="A100" s="3"/>
      <c r="B100" s="4"/>
      <c r="C100" s="6" t="str">
        <f t="shared" si="4"/>
        <v>May-22</v>
      </c>
      <c r="D100" s="7">
        <v>96.0</v>
      </c>
      <c r="E100" s="4" t="str">
        <f t="shared" si="5"/>
        <v> 117,755.44 </v>
      </c>
      <c r="F100" s="8" t="str">
        <f t="shared" si="9"/>
        <v>($2,879.42)</v>
      </c>
      <c r="G100" s="8" t="str">
        <f t="shared" si="2"/>
        <v>$475.93 </v>
      </c>
      <c r="H100" s="4" t="str">
        <f t="shared" si="3"/>
        <v> 115,351.95 </v>
      </c>
    </row>
    <row r="101" ht="12.0" customHeight="1">
      <c r="A101" s="3"/>
      <c r="B101" s="4"/>
      <c r="C101" s="6" t="str">
        <f t="shared" si="4"/>
        <v>Jun-22</v>
      </c>
      <c r="D101" s="7">
        <v>97.0</v>
      </c>
      <c r="E101" s="4" t="str">
        <f t="shared" si="5"/>
        <v> 115,351.95 </v>
      </c>
      <c r="F101" s="8" t="str">
        <f t="shared" si="9"/>
        <v>($2,879.42)</v>
      </c>
      <c r="G101" s="8" t="str">
        <f t="shared" si="2"/>
        <v>$466.21 </v>
      </c>
      <c r="H101" s="4" t="str">
        <f t="shared" si="3"/>
        <v> 112,938.74 </v>
      </c>
    </row>
    <row r="102" ht="12.0" customHeight="1">
      <c r="A102" s="3"/>
      <c r="B102" s="4"/>
      <c r="C102" s="6" t="str">
        <f t="shared" si="4"/>
        <v>Jul-22</v>
      </c>
      <c r="D102" s="7">
        <v>98.0</v>
      </c>
      <c r="E102" s="4" t="str">
        <f t="shared" si="5"/>
        <v> 112,938.74 </v>
      </c>
      <c r="F102" s="8" t="str">
        <f t="shared" si="9"/>
        <v>($2,879.42)</v>
      </c>
      <c r="G102" s="8" t="str">
        <f t="shared" si="2"/>
        <v>$456.46 </v>
      </c>
      <c r="H102" s="4" t="str">
        <f t="shared" si="3"/>
        <v> 110,515.78 </v>
      </c>
    </row>
    <row r="103" ht="12.0" customHeight="1">
      <c r="A103" s="3"/>
      <c r="B103" s="4"/>
      <c r="C103" s="6" t="str">
        <f t="shared" si="4"/>
        <v>Aug-22</v>
      </c>
      <c r="D103" s="7">
        <v>99.0</v>
      </c>
      <c r="E103" s="4" t="str">
        <f t="shared" si="5"/>
        <v> 110,515.78 </v>
      </c>
      <c r="F103" s="8" t="str">
        <f t="shared" si="9"/>
        <v>($2,879.42)</v>
      </c>
      <c r="G103" s="8" t="str">
        <f t="shared" si="2"/>
        <v>$446.67 </v>
      </c>
      <c r="H103" s="4" t="str">
        <f t="shared" si="3"/>
        <v> 108,083.03 </v>
      </c>
    </row>
    <row r="104" ht="12.0" customHeight="1">
      <c r="A104" s="3"/>
      <c r="B104" s="4"/>
      <c r="C104" s="6" t="str">
        <f t="shared" si="4"/>
        <v>Sep-22</v>
      </c>
      <c r="D104" s="7">
        <v>100.0</v>
      </c>
      <c r="E104" s="4" t="str">
        <f t="shared" si="5"/>
        <v> 108,083.03 </v>
      </c>
      <c r="F104" s="8" t="str">
        <f t="shared" si="9"/>
        <v>($2,879.42)</v>
      </c>
      <c r="G104" s="8" t="str">
        <f t="shared" si="2"/>
        <v>$436.84 </v>
      </c>
      <c r="H104" s="4" t="str">
        <f t="shared" si="3"/>
        <v> 105,640.45 </v>
      </c>
    </row>
    <row r="105" ht="12.0" customHeight="1">
      <c r="A105" s="3"/>
      <c r="B105" s="4"/>
      <c r="C105" s="6" t="str">
        <f t="shared" si="4"/>
        <v>Oct-22</v>
      </c>
      <c r="D105" s="7">
        <v>101.0</v>
      </c>
      <c r="E105" s="4" t="str">
        <f t="shared" si="5"/>
        <v> 105,640.45 </v>
      </c>
      <c r="F105" s="8" t="str">
        <f t="shared" si="9"/>
        <v>($2,879.42)</v>
      </c>
      <c r="G105" s="8" t="str">
        <f t="shared" si="2"/>
        <v>$426.96 </v>
      </c>
      <c r="H105" s="4" t="str">
        <f t="shared" si="3"/>
        <v> 103,187.99 </v>
      </c>
    </row>
    <row r="106" ht="12.0" customHeight="1">
      <c r="A106" s="3"/>
      <c r="B106" s="4"/>
      <c r="C106" s="6" t="str">
        <f t="shared" si="4"/>
        <v>Nov-22</v>
      </c>
      <c r="D106" s="7">
        <v>102.0</v>
      </c>
      <c r="E106" s="4" t="str">
        <f t="shared" si="5"/>
        <v> 103,187.99 </v>
      </c>
      <c r="F106" s="8" t="str">
        <f t="shared" si="9"/>
        <v>($2,879.42)</v>
      </c>
      <c r="G106" s="8" t="str">
        <f t="shared" si="2"/>
        <v>$417.05 </v>
      </c>
      <c r="H106" s="4" t="str">
        <f t="shared" si="3"/>
        <v> 100,725.62 </v>
      </c>
    </row>
    <row r="107" ht="12.0" customHeight="1">
      <c r="A107" s="3"/>
      <c r="B107" s="4"/>
      <c r="C107" s="6" t="str">
        <f t="shared" si="4"/>
        <v>Dec-22</v>
      </c>
      <c r="D107" s="7">
        <v>103.0</v>
      </c>
      <c r="E107" s="4" t="str">
        <f t="shared" si="5"/>
        <v> 100,725.62 </v>
      </c>
      <c r="F107" s="8" t="str">
        <f t="shared" si="9"/>
        <v>($2,879.42)</v>
      </c>
      <c r="G107" s="8" t="str">
        <f t="shared" si="2"/>
        <v>$407.10 </v>
      </c>
      <c r="H107" s="4" t="str">
        <f t="shared" si="3"/>
        <v> 98,253.30 </v>
      </c>
    </row>
    <row r="108" ht="12.0" customHeight="1">
      <c r="A108" s="3"/>
      <c r="B108" s="4"/>
      <c r="C108" s="6" t="str">
        <f t="shared" si="4"/>
        <v>Jan-23</v>
      </c>
      <c r="D108" s="7">
        <v>104.0</v>
      </c>
      <c r="E108" s="4" t="str">
        <f t="shared" si="5"/>
        <v> 98,253.30 </v>
      </c>
      <c r="F108" s="8" t="str">
        <f t="shared" si="9"/>
        <v>($2,879.42)</v>
      </c>
      <c r="G108" s="8" t="str">
        <f t="shared" si="2"/>
        <v>$397.11 </v>
      </c>
      <c r="H108" s="4" t="str">
        <f t="shared" si="3"/>
        <v> 95,770.99 </v>
      </c>
    </row>
    <row r="109" ht="12.0" customHeight="1">
      <c r="A109" s="3"/>
      <c r="B109" s="4"/>
      <c r="C109" s="6" t="str">
        <f t="shared" si="4"/>
        <v>Feb-23</v>
      </c>
      <c r="D109" s="7">
        <v>105.0</v>
      </c>
      <c r="E109" s="4" t="str">
        <f t="shared" si="5"/>
        <v> 95,770.99 </v>
      </c>
      <c r="F109" s="8" t="str">
        <f t="shared" si="9"/>
        <v>($2,879.42)</v>
      </c>
      <c r="G109" s="8" t="str">
        <f t="shared" si="2"/>
        <v>$387.07 </v>
      </c>
      <c r="H109" s="4" t="str">
        <f t="shared" si="3"/>
        <v> 93,278.64 </v>
      </c>
    </row>
    <row r="110" ht="12.0" customHeight="1">
      <c r="A110" s="3"/>
      <c r="B110" s="4"/>
      <c r="C110" s="6" t="str">
        <f t="shared" si="4"/>
        <v>Mar-23</v>
      </c>
      <c r="D110" s="7">
        <v>106.0</v>
      </c>
      <c r="E110" s="4" t="str">
        <f t="shared" si="5"/>
        <v> 93,278.64 </v>
      </c>
      <c r="F110" s="8" t="str">
        <f t="shared" si="9"/>
        <v>($2,879.42)</v>
      </c>
      <c r="G110" s="8" t="str">
        <f t="shared" si="2"/>
        <v>$377.00 </v>
      </c>
      <c r="H110" s="4" t="str">
        <f t="shared" si="3"/>
        <v> 90,776.22 </v>
      </c>
    </row>
    <row r="111" ht="12.0" customHeight="1">
      <c r="A111" s="3"/>
      <c r="B111" s="4"/>
      <c r="C111" s="6" t="str">
        <f t="shared" si="4"/>
        <v>Apr-23</v>
      </c>
      <c r="D111" s="7">
        <v>107.0</v>
      </c>
      <c r="E111" s="4" t="str">
        <f t="shared" si="5"/>
        <v> 90,776.22 </v>
      </c>
      <c r="F111" s="8" t="str">
        <f t="shared" si="9"/>
        <v>($2,879.42)</v>
      </c>
      <c r="G111" s="8" t="str">
        <f t="shared" si="2"/>
        <v>$366.89 </v>
      </c>
      <c r="H111" s="4" t="str">
        <f t="shared" si="3"/>
        <v> 88,263.69 </v>
      </c>
    </row>
    <row r="112" ht="12.0" customHeight="1">
      <c r="A112" s="3"/>
      <c r="B112" s="4"/>
      <c r="C112" s="6" t="str">
        <f t="shared" si="4"/>
        <v>May-23</v>
      </c>
      <c r="D112" s="7">
        <v>108.0</v>
      </c>
      <c r="E112" s="4" t="str">
        <f t="shared" si="5"/>
        <v> 88,263.69 </v>
      </c>
      <c r="F112" s="8" t="str">
        <f t="shared" si="9"/>
        <v>($2,879.42)</v>
      </c>
      <c r="G112" s="8" t="str">
        <f t="shared" si="2"/>
        <v>$356.73 </v>
      </c>
      <c r="H112" s="4" t="str">
        <f t="shared" si="3"/>
        <v> 85,741.00 </v>
      </c>
    </row>
    <row r="113" ht="12.0" customHeight="1">
      <c r="A113" s="3"/>
      <c r="B113" s="4"/>
      <c r="C113" s="6" t="str">
        <f t="shared" si="4"/>
        <v>Jul-23</v>
      </c>
      <c r="D113" s="7">
        <v>109.0</v>
      </c>
      <c r="E113" s="4" t="str">
        <f t="shared" si="5"/>
        <v> 85,741.00 </v>
      </c>
      <c r="F113" s="8" t="str">
        <f t="shared" si="9"/>
        <v>($2,879.42)</v>
      </c>
      <c r="G113" s="8" t="str">
        <f t="shared" si="2"/>
        <v>$346.54 </v>
      </c>
      <c r="H113" s="4" t="str">
        <f t="shared" si="3"/>
        <v> 83,208.12 </v>
      </c>
    </row>
    <row r="114" ht="12.0" customHeight="1">
      <c r="A114" s="3"/>
      <c r="B114" s="4"/>
      <c r="C114" s="6" t="str">
        <f t="shared" si="4"/>
        <v>Aug-23</v>
      </c>
      <c r="D114" s="7">
        <v>110.0</v>
      </c>
      <c r="E114" s="4" t="str">
        <f t="shared" si="5"/>
        <v> 83,208.12 </v>
      </c>
      <c r="F114" s="8" t="str">
        <f t="shared" si="9"/>
        <v>($2,879.42)</v>
      </c>
      <c r="G114" s="8" t="str">
        <f t="shared" si="2"/>
        <v>$336.30 </v>
      </c>
      <c r="H114" s="4" t="str">
        <f t="shared" si="3"/>
        <v> 80,665.00 </v>
      </c>
    </row>
    <row r="115" ht="12.0" customHeight="1">
      <c r="A115" s="3"/>
      <c r="B115" s="4"/>
      <c r="C115" s="6" t="str">
        <f t="shared" si="4"/>
        <v>Sep-23</v>
      </c>
      <c r="D115" s="7">
        <v>111.0</v>
      </c>
      <c r="E115" s="4" t="str">
        <f t="shared" si="5"/>
        <v> 80,665.00 </v>
      </c>
      <c r="F115" s="8" t="str">
        <f t="shared" si="9"/>
        <v>($2,879.42)</v>
      </c>
      <c r="G115" s="8" t="str">
        <f t="shared" si="2"/>
        <v>$326.02 </v>
      </c>
      <c r="H115" s="4" t="str">
        <f t="shared" si="3"/>
        <v> 78,111.60 </v>
      </c>
    </row>
    <row r="116" ht="12.0" customHeight="1">
      <c r="A116" s="3"/>
      <c r="B116" s="4"/>
      <c r="C116" s="6" t="str">
        <f t="shared" si="4"/>
        <v>Oct-23</v>
      </c>
      <c r="D116" s="7">
        <v>112.0</v>
      </c>
      <c r="E116" s="4" t="str">
        <f t="shared" si="5"/>
        <v> 78,111.60 </v>
      </c>
      <c r="F116" s="8" t="str">
        <f t="shared" si="9"/>
        <v>($2,879.42)</v>
      </c>
      <c r="G116" s="8" t="str">
        <f t="shared" si="2"/>
        <v>$315.70 </v>
      </c>
      <c r="H116" s="4" t="str">
        <f t="shared" si="3"/>
        <v> 75,547.88 </v>
      </c>
    </row>
    <row r="117" ht="12.0" customHeight="1">
      <c r="A117" s="3"/>
      <c r="B117" s="4"/>
      <c r="C117" s="6" t="str">
        <f t="shared" si="4"/>
        <v>Nov-23</v>
      </c>
      <c r="D117" s="7">
        <v>113.0</v>
      </c>
      <c r="E117" s="4" t="str">
        <f t="shared" si="5"/>
        <v> 75,547.88 </v>
      </c>
      <c r="F117" s="8" t="str">
        <f t="shared" si="9"/>
        <v>($2,879.42)</v>
      </c>
      <c r="G117" s="8" t="str">
        <f t="shared" si="2"/>
        <v>$305.34 </v>
      </c>
      <c r="H117" s="4" t="str">
        <f t="shared" si="3"/>
        <v> 72,973.80 </v>
      </c>
    </row>
    <row r="118" ht="12.0" customHeight="1">
      <c r="A118" s="3"/>
      <c r="B118" s="4"/>
      <c r="C118" s="6" t="str">
        <f t="shared" si="4"/>
        <v>Dec-23</v>
      </c>
      <c r="D118" s="7">
        <v>114.0</v>
      </c>
      <c r="E118" s="4" t="str">
        <f t="shared" si="5"/>
        <v> 72,973.80 </v>
      </c>
      <c r="F118" s="8" t="str">
        <f>-B$6-B$9</f>
        <v>($62,879.42)</v>
      </c>
      <c r="G118" s="8" t="str">
        <f t="shared" si="2"/>
        <v>$294.94 </v>
      </c>
      <c r="H118" s="4" t="str">
        <f t="shared" si="3"/>
        <v> 10,389.32 </v>
      </c>
    </row>
    <row r="119" ht="12.0" customHeight="1">
      <c r="A119" s="3"/>
      <c r="B119" s="4"/>
      <c r="C119" s="6" t="str">
        <f t="shared" si="4"/>
        <v>Jan-24</v>
      </c>
      <c r="D119" s="7">
        <v>115.0</v>
      </c>
      <c r="E119" s="4" t="str">
        <f t="shared" si="5"/>
        <v> 10,389.32 </v>
      </c>
      <c r="F119" s="8" t="str">
        <f t="shared" ref="F119:F141" si="10">-B$6</f>
        <v>($2,879.42)</v>
      </c>
      <c r="G119" s="8" t="str">
        <f t="shared" si="2"/>
        <v>$41.99 </v>
      </c>
      <c r="H119" s="4" t="str">
        <f t="shared" si="3"/>
        <v> 7,551.89 </v>
      </c>
    </row>
    <row r="120" ht="12.0" customHeight="1">
      <c r="A120" s="3"/>
      <c r="B120" s="4"/>
      <c r="C120" s="6" t="str">
        <f t="shared" si="4"/>
        <v>Feb-24</v>
      </c>
      <c r="D120" s="7">
        <v>116.0</v>
      </c>
      <c r="E120" s="4" t="str">
        <f t="shared" si="5"/>
        <v> 7,551.89 </v>
      </c>
      <c r="F120" s="8" t="str">
        <f t="shared" si="10"/>
        <v>($2,879.42)</v>
      </c>
      <c r="G120" s="8" t="str">
        <f t="shared" si="2"/>
        <v>$30.52 </v>
      </c>
      <c r="H120" s="4" t="str">
        <f t="shared" si="3"/>
        <v> 4,702.99 </v>
      </c>
    </row>
    <row r="121" ht="12.0" customHeight="1">
      <c r="A121" s="3"/>
      <c r="B121" s="4"/>
      <c r="C121" s="6" t="str">
        <f t="shared" si="4"/>
        <v>Mar-24</v>
      </c>
      <c r="D121" s="7">
        <v>117.0</v>
      </c>
      <c r="E121" s="4" t="str">
        <f t="shared" si="5"/>
        <v> 4,702.99 </v>
      </c>
      <c r="F121" s="8" t="str">
        <f t="shared" si="10"/>
        <v>($2,879.42)</v>
      </c>
      <c r="G121" s="8" t="str">
        <f t="shared" si="2"/>
        <v>$19.01 </v>
      </c>
      <c r="H121" s="4" t="str">
        <f t="shared" si="3"/>
        <v> 1,842.58 </v>
      </c>
    </row>
    <row r="122" ht="12.0" customHeight="1">
      <c r="A122" s="3"/>
      <c r="B122" s="4"/>
      <c r="C122" s="6" t="str">
        <f t="shared" si="4"/>
        <v>Apr-24</v>
      </c>
      <c r="D122" s="7">
        <v>118.0</v>
      </c>
      <c r="E122" s="4" t="str">
        <f t="shared" si="5"/>
        <v> 1,842.58 </v>
      </c>
      <c r="F122" s="8" t="str">
        <f t="shared" si="10"/>
        <v>($2,879.42)</v>
      </c>
      <c r="G122" s="8" t="str">
        <f t="shared" si="2"/>
        <v>$7.45 </v>
      </c>
      <c r="H122" s="4" t="str">
        <f t="shared" si="3"/>
        <v>(1,029.40)</v>
      </c>
    </row>
    <row r="123" ht="12.0" customHeight="1">
      <c r="A123" s="3"/>
      <c r="B123" s="4"/>
      <c r="C123" s="6" t="str">
        <f t="shared" si="4"/>
        <v>May-24</v>
      </c>
      <c r="D123" s="7">
        <v>119.0</v>
      </c>
      <c r="E123" s="4" t="str">
        <f t="shared" si="5"/>
        <v>(1,029.40)</v>
      </c>
      <c r="F123" s="8" t="str">
        <f t="shared" si="10"/>
        <v>($2,879.42)</v>
      </c>
      <c r="G123" s="8" t="str">
        <f t="shared" si="2"/>
        <v>($4.16)</v>
      </c>
      <c r="H123" s="4" t="str">
        <f t="shared" si="3"/>
        <v>(3,912.98)</v>
      </c>
    </row>
    <row r="124" ht="12.0" customHeight="1">
      <c r="A124" s="3"/>
      <c r="B124" s="4"/>
      <c r="C124" s="6" t="str">
        <f t="shared" si="4"/>
        <v>Jun-24</v>
      </c>
      <c r="D124" s="7">
        <v>120.0</v>
      </c>
      <c r="E124" s="4" t="str">
        <f t="shared" si="5"/>
        <v>(3,912.98)</v>
      </c>
      <c r="F124" s="8" t="str">
        <f t="shared" si="10"/>
        <v>($2,879.42)</v>
      </c>
      <c r="G124" s="8" t="str">
        <f t="shared" si="2"/>
        <v>($15.81)</v>
      </c>
      <c r="H124" s="4" t="str">
        <f t="shared" si="3"/>
        <v>(6,808.21)</v>
      </c>
    </row>
    <row r="125" ht="12.0" customHeight="1">
      <c r="A125" s="3"/>
      <c r="B125" s="4"/>
      <c r="C125" s="6" t="str">
        <f t="shared" si="4"/>
        <v>Jul-24</v>
      </c>
      <c r="D125" s="7">
        <v>121.0</v>
      </c>
      <c r="E125" s="4" t="str">
        <f t="shared" si="5"/>
        <v>(6,808.21)</v>
      </c>
      <c r="F125" s="8" t="str">
        <f t="shared" si="10"/>
        <v>($2,879.42)</v>
      </c>
      <c r="G125" s="8" t="str">
        <f t="shared" si="2"/>
        <v>($27.52)</v>
      </c>
      <c r="H125" s="4" t="str">
        <f t="shared" si="3"/>
        <v>(9,715.15)</v>
      </c>
    </row>
    <row r="126" ht="12.0" customHeight="1">
      <c r="A126" s="3"/>
      <c r="B126" s="4"/>
      <c r="C126" s="6" t="str">
        <f t="shared" si="4"/>
        <v>Aug-24</v>
      </c>
      <c r="D126" s="7">
        <v>122.0</v>
      </c>
      <c r="E126" s="4" t="str">
        <f t="shared" si="5"/>
        <v>(9,715.15)</v>
      </c>
      <c r="F126" s="8" t="str">
        <f t="shared" si="10"/>
        <v>($2,879.42)</v>
      </c>
      <c r="G126" s="8" t="str">
        <f t="shared" si="2"/>
        <v>($39.27)</v>
      </c>
      <c r="H126" s="4" t="str">
        <f t="shared" si="3"/>
        <v>(12,633.83)</v>
      </c>
    </row>
    <row r="127" ht="12.0" customHeight="1">
      <c r="A127" s="3"/>
      <c r="B127" s="4"/>
      <c r="C127" s="6" t="str">
        <f t="shared" si="4"/>
        <v>Sep-24</v>
      </c>
      <c r="D127" s="7">
        <v>123.0</v>
      </c>
      <c r="E127" s="4" t="str">
        <f t="shared" si="5"/>
        <v>(12,633.83)</v>
      </c>
      <c r="F127" s="8" t="str">
        <f t="shared" si="10"/>
        <v>($2,879.42)</v>
      </c>
      <c r="G127" s="8" t="str">
        <f t="shared" si="2"/>
        <v>($51.06)</v>
      </c>
      <c r="H127" s="4" t="str">
        <f t="shared" si="3"/>
        <v>(15,564.31)</v>
      </c>
    </row>
    <row r="128" ht="12.0" customHeight="1">
      <c r="A128" s="3"/>
      <c r="B128" s="4"/>
      <c r="C128" s="6" t="str">
        <f t="shared" si="4"/>
        <v>Oct-24</v>
      </c>
      <c r="D128" s="7">
        <v>124.0</v>
      </c>
      <c r="E128" s="4" t="str">
        <f t="shared" si="5"/>
        <v>(15,564.31)</v>
      </c>
      <c r="F128" s="8" t="str">
        <f t="shared" si="10"/>
        <v>($2,879.42)</v>
      </c>
      <c r="G128" s="8" t="str">
        <f t="shared" si="2"/>
        <v>($62.91)</v>
      </c>
      <c r="H128" s="4" t="str">
        <f t="shared" si="3"/>
        <v>(18,506.64)</v>
      </c>
    </row>
    <row r="129" ht="12.0" customHeight="1">
      <c r="A129" s="3"/>
      <c r="B129" s="4"/>
      <c r="C129" s="6" t="str">
        <f t="shared" si="4"/>
        <v>Nov-24</v>
      </c>
      <c r="D129" s="7">
        <v>125.0</v>
      </c>
      <c r="E129" s="4" t="str">
        <f t="shared" si="5"/>
        <v>(18,506.64)</v>
      </c>
      <c r="F129" s="8" t="str">
        <f t="shared" si="10"/>
        <v>($2,879.42)</v>
      </c>
      <c r="G129" s="8" t="str">
        <f t="shared" si="2"/>
        <v>($74.80)</v>
      </c>
      <c r="H129" s="4" t="str">
        <f t="shared" si="3"/>
        <v>(21,460.86)</v>
      </c>
    </row>
    <row r="130" ht="12.0" customHeight="1">
      <c r="A130" s="3"/>
      <c r="B130" s="4"/>
      <c r="C130" s="6" t="str">
        <f t="shared" si="4"/>
        <v>Dec-24</v>
      </c>
      <c r="D130" s="7">
        <v>126.0</v>
      </c>
      <c r="E130" s="4" t="str">
        <f t="shared" si="5"/>
        <v>(21,460.86)</v>
      </c>
      <c r="F130" s="8" t="str">
        <f t="shared" si="10"/>
        <v>($2,879.42)</v>
      </c>
      <c r="G130" s="8" t="str">
        <f t="shared" si="2"/>
        <v>($86.74)</v>
      </c>
      <c r="H130" s="4" t="str">
        <f t="shared" si="3"/>
        <v>(24,427.02)</v>
      </c>
    </row>
    <row r="131" ht="12.0" customHeight="1">
      <c r="A131" s="3"/>
      <c r="B131" s="4"/>
      <c r="C131" s="6" t="str">
        <f t="shared" si="4"/>
        <v>Jan-25</v>
      </c>
      <c r="D131" s="7">
        <v>127.0</v>
      </c>
      <c r="E131" s="4" t="str">
        <f t="shared" si="5"/>
        <v>(24,427.02)</v>
      </c>
      <c r="F131" s="8" t="str">
        <f t="shared" si="10"/>
        <v>($2,879.42)</v>
      </c>
      <c r="G131" s="8" t="str">
        <f t="shared" si="2"/>
        <v>($98.73)</v>
      </c>
      <c r="H131" s="4" t="str">
        <f t="shared" si="3"/>
        <v>(27,405.16)</v>
      </c>
    </row>
    <row r="132" ht="12.0" customHeight="1">
      <c r="A132" s="3"/>
      <c r="B132" s="4"/>
      <c r="C132" s="6" t="str">
        <f t="shared" si="4"/>
        <v>Feb-25</v>
      </c>
      <c r="D132" s="7">
        <v>128.0</v>
      </c>
      <c r="E132" s="4" t="str">
        <f t="shared" si="5"/>
        <v>(27,405.16)</v>
      </c>
      <c r="F132" s="8" t="str">
        <f t="shared" si="10"/>
        <v>($2,879.42)</v>
      </c>
      <c r="G132" s="8" t="str">
        <f t="shared" si="2"/>
        <v>($110.76)</v>
      </c>
      <c r="H132" s="4" t="str">
        <f t="shared" si="3"/>
        <v>(30,395.34)</v>
      </c>
    </row>
    <row r="133" ht="12.0" customHeight="1">
      <c r="A133" s="3"/>
      <c r="B133" s="4"/>
      <c r="C133" s="6" t="str">
        <f t="shared" si="4"/>
        <v>Mar-25</v>
      </c>
      <c r="D133" s="7">
        <v>129.0</v>
      </c>
      <c r="E133" s="4" t="str">
        <f t="shared" si="5"/>
        <v>(30,395.34)</v>
      </c>
      <c r="F133" s="8" t="str">
        <f t="shared" si="10"/>
        <v>($2,879.42)</v>
      </c>
      <c r="G133" s="8" t="str">
        <f t="shared" si="2"/>
        <v>($122.85)</v>
      </c>
      <c r="H133" s="4" t="str">
        <f t="shared" si="3"/>
        <v>(33,397.61)</v>
      </c>
    </row>
    <row r="134" ht="12.0" customHeight="1">
      <c r="A134" s="3"/>
      <c r="B134" s="4"/>
      <c r="C134" s="6" t="str">
        <f t="shared" si="4"/>
        <v>Apr-25</v>
      </c>
      <c r="D134" s="7">
        <v>130.0</v>
      </c>
      <c r="E134" s="4" t="str">
        <f t="shared" si="5"/>
        <v>(33,397.61)</v>
      </c>
      <c r="F134" s="8" t="str">
        <f t="shared" si="10"/>
        <v>($2,879.42)</v>
      </c>
      <c r="G134" s="8" t="str">
        <f t="shared" si="2"/>
        <v>($134.98)</v>
      </c>
      <c r="H134" s="4" t="str">
        <f t="shared" si="3"/>
        <v>(36,412.01)</v>
      </c>
    </row>
    <row r="135" ht="12.0" customHeight="1">
      <c r="A135" s="3"/>
      <c r="B135" s="4"/>
      <c r="C135" s="6" t="str">
        <f t="shared" si="4"/>
        <v>May-25</v>
      </c>
      <c r="D135" s="7">
        <v>131.0</v>
      </c>
      <c r="E135" s="4" t="str">
        <f t="shared" si="5"/>
        <v>(36,412.01)</v>
      </c>
      <c r="F135" s="8" t="str">
        <f t="shared" si="10"/>
        <v>($2,879.42)</v>
      </c>
      <c r="G135" s="8" t="str">
        <f t="shared" si="2"/>
        <v>($147.17)</v>
      </c>
      <c r="H135" s="4" t="str">
        <f t="shared" si="3"/>
        <v>(39,438.60)</v>
      </c>
    </row>
    <row r="136" ht="12.0" customHeight="1">
      <c r="A136" s="3"/>
      <c r="B136" s="4"/>
      <c r="C136" s="6" t="str">
        <f t="shared" si="4"/>
        <v>Jun-25</v>
      </c>
      <c r="D136" s="7">
        <v>132.0</v>
      </c>
      <c r="E136" s="4" t="str">
        <f t="shared" si="5"/>
        <v>(39,438.60)</v>
      </c>
      <c r="F136" s="8" t="str">
        <f t="shared" si="10"/>
        <v>($2,879.42)</v>
      </c>
      <c r="G136" s="8" t="str">
        <f t="shared" si="2"/>
        <v>($159.40)</v>
      </c>
      <c r="H136" s="4" t="str">
        <f t="shared" si="3"/>
        <v>(42,477.42)</v>
      </c>
    </row>
    <row r="137" ht="12.0" customHeight="1">
      <c r="A137" s="3"/>
      <c r="B137" s="4"/>
      <c r="C137" s="6" t="str">
        <f t="shared" si="4"/>
        <v>Jul-25</v>
      </c>
      <c r="D137" s="7">
        <v>133.0</v>
      </c>
      <c r="E137" s="4" t="str">
        <f t="shared" si="5"/>
        <v>(42,477.42)</v>
      </c>
      <c r="F137" s="8" t="str">
        <f t="shared" si="10"/>
        <v>($2,879.42)</v>
      </c>
      <c r="G137" s="8" t="str">
        <f t="shared" si="2"/>
        <v>($171.68)</v>
      </c>
      <c r="H137" s="4" t="str">
        <f t="shared" si="3"/>
        <v>(45,528.52)</v>
      </c>
    </row>
    <row r="138" ht="12.0" customHeight="1">
      <c r="A138" s="3"/>
      <c r="B138" s="4"/>
      <c r="C138" s="6" t="str">
        <f t="shared" si="4"/>
        <v>Aug-25</v>
      </c>
      <c r="D138" s="7">
        <v>134.0</v>
      </c>
      <c r="E138" s="4" t="str">
        <f t="shared" si="5"/>
        <v>(45,528.52)</v>
      </c>
      <c r="F138" s="8" t="str">
        <f t="shared" si="10"/>
        <v>($2,879.42)</v>
      </c>
      <c r="G138" s="8" t="str">
        <f t="shared" si="2"/>
        <v>($184.01)</v>
      </c>
      <c r="H138" s="4" t="str">
        <f t="shared" si="3"/>
        <v>(48,591.95)</v>
      </c>
    </row>
    <row r="139" ht="12.0" customHeight="1">
      <c r="A139" s="3"/>
      <c r="B139" s="4"/>
      <c r="C139" s="6" t="str">
        <f t="shared" si="4"/>
        <v>Sep-25</v>
      </c>
      <c r="D139" s="7">
        <v>135.0</v>
      </c>
      <c r="E139" s="4" t="str">
        <f t="shared" si="5"/>
        <v>(48,591.95)</v>
      </c>
      <c r="F139" s="8" t="str">
        <f t="shared" si="10"/>
        <v>($2,879.42)</v>
      </c>
      <c r="G139" s="8" t="str">
        <f t="shared" si="2"/>
        <v>($196.39)</v>
      </c>
      <c r="H139" s="4" t="str">
        <f t="shared" si="3"/>
        <v>(51,667.76)</v>
      </c>
    </row>
    <row r="140" ht="12.0" customHeight="1">
      <c r="A140" s="3"/>
      <c r="B140" s="4"/>
      <c r="C140" s="6" t="str">
        <f t="shared" si="4"/>
        <v>Oct-25</v>
      </c>
      <c r="D140" s="7">
        <v>136.0</v>
      </c>
      <c r="E140" s="4" t="str">
        <f t="shared" si="5"/>
        <v>(51,667.76)</v>
      </c>
      <c r="F140" s="8" t="str">
        <f t="shared" si="10"/>
        <v>($2,879.42)</v>
      </c>
      <c r="G140" s="8" t="str">
        <f t="shared" si="2"/>
        <v>($208.82)</v>
      </c>
      <c r="H140" s="4" t="str">
        <f t="shared" si="3"/>
        <v>(54,756.00)</v>
      </c>
    </row>
    <row r="141" ht="12.0" customHeight="1">
      <c r="A141" s="3"/>
      <c r="B141" s="4"/>
      <c r="C141" s="6" t="str">
        <f t="shared" si="4"/>
        <v>Nov-25</v>
      </c>
      <c r="D141" s="7">
        <v>137.0</v>
      </c>
      <c r="E141" s="4" t="str">
        <f t="shared" si="5"/>
        <v>(54,756.00)</v>
      </c>
      <c r="F141" s="8" t="str">
        <f t="shared" si="10"/>
        <v>($2,879.42)</v>
      </c>
      <c r="G141" s="8" t="str">
        <f t="shared" si="2"/>
        <v>($221.31)</v>
      </c>
      <c r="H141" s="4" t="str">
        <f t="shared" si="3"/>
        <v>(57,856.73)</v>
      </c>
    </row>
    <row r="142" ht="12.0" customHeight="1">
      <c r="A142" s="3"/>
      <c r="B142" s="4"/>
      <c r="C142" s="6" t="str">
        <f t="shared" si="4"/>
        <v>Dec-25</v>
      </c>
      <c r="D142" s="7">
        <v>138.0</v>
      </c>
      <c r="E142" s="4" t="str">
        <f t="shared" si="5"/>
        <v>(57,856.73)</v>
      </c>
      <c r="F142" s="8" t="str">
        <f>-B$6-B$9</f>
        <v>($62,879.42)</v>
      </c>
      <c r="G142" s="8" t="str">
        <f t="shared" si="2"/>
        <v>($233.84)</v>
      </c>
      <c r="H142" s="4" t="str">
        <f t="shared" si="3"/>
        <v>(120,969.99)</v>
      </c>
    </row>
    <row r="143" ht="12.0" customHeight="1">
      <c r="A143" s="3"/>
      <c r="B143" s="4"/>
      <c r="C143" s="6" t="str">
        <f t="shared" si="4"/>
        <v>Jan-26</v>
      </c>
      <c r="D143" s="7">
        <v>139.0</v>
      </c>
      <c r="E143" s="4" t="str">
        <f t="shared" si="5"/>
        <v>(120,969.99)</v>
      </c>
      <c r="F143" s="8" t="str">
        <f t="shared" ref="F143:F304" si="11">-B$6</f>
        <v>($2,879.42)</v>
      </c>
      <c r="G143" s="8" t="str">
        <f t="shared" si="2"/>
        <v>($488.92)</v>
      </c>
      <c r="H143" s="4" t="str">
        <f t="shared" si="3"/>
        <v>(124,338.33)</v>
      </c>
    </row>
    <row r="144" ht="12.0" customHeight="1">
      <c r="A144" s="3"/>
      <c r="B144" s="4"/>
      <c r="C144" s="6" t="str">
        <f t="shared" si="4"/>
        <v>Feb-26</v>
      </c>
      <c r="D144" s="7">
        <v>140.0</v>
      </c>
      <c r="E144" s="4" t="str">
        <f t="shared" si="5"/>
        <v>(124,338.33)</v>
      </c>
      <c r="F144" s="8" t="str">
        <f t="shared" si="11"/>
        <v>($2,879.42)</v>
      </c>
      <c r="G144" s="8" t="str">
        <f t="shared" si="2"/>
        <v>($502.53)</v>
      </c>
      <c r="H144" s="4" t="str">
        <f t="shared" si="3"/>
        <v>(127,720.28)</v>
      </c>
    </row>
    <row r="145" ht="12.0" customHeight="1">
      <c r="A145" s="3"/>
      <c r="B145" s="4"/>
      <c r="C145" s="6" t="str">
        <f t="shared" si="4"/>
        <v>Mar-26</v>
      </c>
      <c r="D145" s="7">
        <v>141.0</v>
      </c>
      <c r="E145" s="4" t="str">
        <f t="shared" si="5"/>
        <v>(127,720.28)</v>
      </c>
      <c r="F145" s="8" t="str">
        <f t="shared" si="11"/>
        <v>($2,879.42)</v>
      </c>
      <c r="G145" s="8" t="str">
        <f t="shared" si="2"/>
        <v>($516.20)</v>
      </c>
      <c r="H145" s="4" t="str">
        <f t="shared" si="3"/>
        <v>(131,115.90)</v>
      </c>
    </row>
    <row r="146" ht="12.0" customHeight="1">
      <c r="A146" s="3"/>
      <c r="B146" s="4"/>
      <c r="C146" s="6" t="str">
        <f t="shared" si="4"/>
        <v>Apr-26</v>
      </c>
      <c r="D146" s="7">
        <v>142.0</v>
      </c>
      <c r="E146" s="4" t="str">
        <f t="shared" si="5"/>
        <v>(131,115.90)</v>
      </c>
      <c r="F146" s="8" t="str">
        <f t="shared" si="11"/>
        <v>($2,879.42)</v>
      </c>
      <c r="G146" s="8" t="str">
        <f t="shared" si="2"/>
        <v>($529.93)</v>
      </c>
      <c r="H146" s="4" t="str">
        <f t="shared" si="3"/>
        <v>(134,525.25)</v>
      </c>
    </row>
    <row r="147" ht="12.0" customHeight="1">
      <c r="A147" s="3"/>
      <c r="B147" s="4"/>
      <c r="C147" s="6" t="str">
        <f t="shared" si="4"/>
        <v>May-26</v>
      </c>
      <c r="D147" s="7">
        <v>143.0</v>
      </c>
      <c r="E147" s="4" t="str">
        <f t="shared" si="5"/>
        <v>(134,525.25)</v>
      </c>
      <c r="F147" s="8" t="str">
        <f t="shared" si="11"/>
        <v>($2,879.42)</v>
      </c>
      <c r="G147" s="8" t="str">
        <f t="shared" si="2"/>
        <v>($543.71)</v>
      </c>
      <c r="H147" s="4" t="str">
        <f t="shared" si="3"/>
        <v>(137,948.38)</v>
      </c>
    </row>
    <row r="148" ht="12.0" customHeight="1">
      <c r="A148" s="3"/>
      <c r="B148" s="4"/>
      <c r="C148" s="6" t="str">
        <f t="shared" si="4"/>
        <v>Jun-26</v>
      </c>
      <c r="D148" s="7">
        <v>144.0</v>
      </c>
      <c r="E148" s="4" t="str">
        <f t="shared" si="5"/>
        <v>(137,948.38)</v>
      </c>
      <c r="F148" s="8" t="str">
        <f t="shared" si="11"/>
        <v>($2,879.42)</v>
      </c>
      <c r="G148" s="8" t="str">
        <f t="shared" si="2"/>
        <v>($557.54)</v>
      </c>
      <c r="H148" s="4" t="str">
        <f t="shared" si="3"/>
        <v>(141,385.34)</v>
      </c>
    </row>
    <row r="149" ht="12.0" customHeight="1">
      <c r="A149" s="3"/>
      <c r="B149" s="4"/>
      <c r="C149" s="6" t="str">
        <f t="shared" si="4"/>
        <v>Jul-26</v>
      </c>
      <c r="D149" s="7">
        <v>145.0</v>
      </c>
      <c r="E149" s="4" t="str">
        <f t="shared" si="5"/>
        <v>(141,385.34)</v>
      </c>
      <c r="F149" s="8" t="str">
        <f t="shared" si="11"/>
        <v>($2,879.42)</v>
      </c>
      <c r="G149" s="8" t="str">
        <f t="shared" si="2"/>
        <v>($571.43)</v>
      </c>
      <c r="H149" s="4" t="str">
        <f t="shared" si="3"/>
        <v>(144,836.19)</v>
      </c>
    </row>
    <row r="150" ht="12.0" customHeight="1">
      <c r="A150" s="3"/>
      <c r="B150" s="4"/>
      <c r="C150" s="6" t="str">
        <f t="shared" si="4"/>
        <v>Aug-26</v>
      </c>
      <c r="D150" s="7">
        <v>146.0</v>
      </c>
      <c r="E150" s="4" t="str">
        <f t="shared" si="5"/>
        <v>(144,836.19)</v>
      </c>
      <c r="F150" s="8" t="str">
        <f t="shared" si="11"/>
        <v>($2,879.42)</v>
      </c>
      <c r="G150" s="8" t="str">
        <f t="shared" si="2"/>
        <v>($585.38)</v>
      </c>
      <c r="H150" s="4" t="str">
        <f t="shared" si="3"/>
        <v>(148,300.99)</v>
      </c>
    </row>
    <row r="151" ht="12.0" customHeight="1">
      <c r="A151" s="3"/>
      <c r="B151" s="4"/>
      <c r="C151" s="6" t="str">
        <f t="shared" si="4"/>
        <v>Sep-26</v>
      </c>
      <c r="D151" s="7">
        <v>147.0</v>
      </c>
      <c r="E151" s="4" t="str">
        <f t="shared" si="5"/>
        <v>(148,300.99)</v>
      </c>
      <c r="F151" s="8" t="str">
        <f t="shared" si="11"/>
        <v>($2,879.42)</v>
      </c>
      <c r="G151" s="8" t="str">
        <f t="shared" si="2"/>
        <v>($599.38)</v>
      </c>
      <c r="H151" s="4" t="str">
        <f t="shared" si="3"/>
        <v>(151,779.79)</v>
      </c>
    </row>
    <row r="152" ht="12.0" customHeight="1">
      <c r="A152" s="3"/>
      <c r="B152" s="4"/>
      <c r="C152" s="6" t="str">
        <f t="shared" si="4"/>
        <v>Oct-26</v>
      </c>
      <c r="D152" s="7">
        <v>148.0</v>
      </c>
      <c r="E152" s="4" t="str">
        <f t="shared" si="5"/>
        <v>(151,779.79)</v>
      </c>
      <c r="F152" s="8" t="str">
        <f t="shared" si="11"/>
        <v>($2,879.42)</v>
      </c>
      <c r="G152" s="8" t="str">
        <f t="shared" si="2"/>
        <v>($613.44)</v>
      </c>
      <c r="H152" s="4" t="str">
        <f t="shared" si="3"/>
        <v>(155,272.66)</v>
      </c>
    </row>
    <row r="153" ht="12.0" customHeight="1">
      <c r="A153" s="3"/>
      <c r="B153" s="4"/>
      <c r="C153" s="6" t="str">
        <f t="shared" si="4"/>
        <v>Nov-26</v>
      </c>
      <c r="D153" s="7">
        <v>149.0</v>
      </c>
      <c r="E153" s="4" t="str">
        <f t="shared" si="5"/>
        <v>(155,272.66)</v>
      </c>
      <c r="F153" s="8" t="str">
        <f t="shared" si="11"/>
        <v>($2,879.42)</v>
      </c>
      <c r="G153" s="8" t="str">
        <f t="shared" si="2"/>
        <v>($627.56)</v>
      </c>
      <c r="H153" s="4" t="str">
        <f t="shared" si="3"/>
        <v>(158,779.64)</v>
      </c>
    </row>
    <row r="154" ht="12.0" customHeight="1">
      <c r="A154" s="3"/>
      <c r="B154" s="4"/>
      <c r="C154" s="6" t="str">
        <f t="shared" si="4"/>
        <v>Dec-26</v>
      </c>
      <c r="D154" s="7">
        <v>150.0</v>
      </c>
      <c r="E154" s="4" t="str">
        <f t="shared" si="5"/>
        <v>(158,779.64)</v>
      </c>
      <c r="F154" s="8" t="str">
        <f t="shared" si="11"/>
        <v>($2,879.42)</v>
      </c>
      <c r="G154" s="8" t="str">
        <f t="shared" si="2"/>
        <v>($641.73)</v>
      </c>
      <c r="H154" s="4" t="str">
        <f t="shared" si="3"/>
        <v>(162,300.79)</v>
      </c>
    </row>
    <row r="155" ht="12.0" customHeight="1">
      <c r="A155" s="3"/>
      <c r="B155" s="4"/>
      <c r="C155" s="6" t="str">
        <f t="shared" si="4"/>
        <v>Jan-27</v>
      </c>
      <c r="D155" s="7">
        <v>151.0</v>
      </c>
      <c r="E155" s="4" t="str">
        <f t="shared" si="5"/>
        <v>(162,300.79)</v>
      </c>
      <c r="F155" s="8" t="str">
        <f t="shared" si="11"/>
        <v>($2,879.42)</v>
      </c>
      <c r="G155" s="8" t="str">
        <f t="shared" si="2"/>
        <v>($655.97)</v>
      </c>
      <c r="H155" s="4" t="str">
        <f t="shared" si="3"/>
        <v>(165,836.18)</v>
      </c>
    </row>
    <row r="156" ht="12.0" customHeight="1">
      <c r="A156" s="3"/>
      <c r="B156" s="4"/>
      <c r="C156" s="6" t="str">
        <f t="shared" si="4"/>
        <v>Feb-27</v>
      </c>
      <c r="D156" s="7">
        <v>152.0</v>
      </c>
      <c r="E156" s="4" t="str">
        <f t="shared" si="5"/>
        <v>(165,836.18)</v>
      </c>
      <c r="F156" s="8" t="str">
        <f t="shared" si="11"/>
        <v>($2,879.42)</v>
      </c>
      <c r="G156" s="8" t="str">
        <f t="shared" si="2"/>
        <v>($670.25)</v>
      </c>
      <c r="H156" s="4" t="str">
        <f t="shared" si="3"/>
        <v>(169,385.85)</v>
      </c>
    </row>
    <row r="157" ht="12.0" customHeight="1">
      <c r="A157" s="3"/>
      <c r="B157" s="4"/>
      <c r="C157" s="6" t="str">
        <f t="shared" si="4"/>
        <v>Mar-27</v>
      </c>
      <c r="D157" s="7">
        <v>153.0</v>
      </c>
      <c r="E157" s="4" t="str">
        <f t="shared" si="5"/>
        <v>(169,385.85)</v>
      </c>
      <c r="F157" s="8" t="str">
        <f t="shared" si="11"/>
        <v>($2,879.42)</v>
      </c>
      <c r="G157" s="8" t="str">
        <f t="shared" si="2"/>
        <v>($684.60)</v>
      </c>
      <c r="H157" s="4" t="str">
        <f t="shared" si="3"/>
        <v>(172,949.87)</v>
      </c>
    </row>
    <row r="158" ht="12.0" customHeight="1">
      <c r="A158" s="3"/>
      <c r="B158" s="4"/>
      <c r="C158" s="6" t="str">
        <f t="shared" si="4"/>
        <v>Apr-27</v>
      </c>
      <c r="D158" s="7">
        <v>154.0</v>
      </c>
      <c r="E158" s="4" t="str">
        <f t="shared" si="5"/>
        <v>(172,949.87)</v>
      </c>
      <c r="F158" s="8" t="str">
        <f t="shared" si="11"/>
        <v>($2,879.42)</v>
      </c>
      <c r="G158" s="8" t="str">
        <f t="shared" si="2"/>
        <v>($699.01)</v>
      </c>
      <c r="H158" s="4" t="str">
        <f t="shared" si="3"/>
        <v>(176,528.30)</v>
      </c>
    </row>
    <row r="159" ht="12.0" customHeight="1">
      <c r="A159" s="3"/>
      <c r="B159" s="4"/>
      <c r="C159" s="6" t="str">
        <f t="shared" si="4"/>
        <v>May-27</v>
      </c>
      <c r="D159" s="7">
        <v>155.0</v>
      </c>
      <c r="E159" s="4" t="str">
        <f t="shared" si="5"/>
        <v>(176,528.30)</v>
      </c>
      <c r="F159" s="8" t="str">
        <f t="shared" si="11"/>
        <v>($2,879.42)</v>
      </c>
      <c r="G159" s="8" t="str">
        <f t="shared" si="2"/>
        <v>($713.47)</v>
      </c>
      <c r="H159" s="4" t="str">
        <f t="shared" si="3"/>
        <v>(180,121.19)</v>
      </c>
    </row>
    <row r="160" ht="12.0" customHeight="1">
      <c r="A160" s="3"/>
      <c r="B160" s="4"/>
      <c r="C160" s="6" t="str">
        <f t="shared" si="4"/>
        <v>Jun-27</v>
      </c>
      <c r="D160" s="7">
        <v>156.0</v>
      </c>
      <c r="E160" s="4" t="str">
        <f t="shared" si="5"/>
        <v>(180,121.19)</v>
      </c>
      <c r="F160" s="8" t="str">
        <f t="shared" si="11"/>
        <v>($2,879.42)</v>
      </c>
      <c r="G160" s="8" t="str">
        <f t="shared" si="2"/>
        <v>($727.99)</v>
      </c>
      <c r="H160" s="4" t="str">
        <f t="shared" si="3"/>
        <v>(183,728.60)</v>
      </c>
    </row>
    <row r="161" ht="12.0" customHeight="1">
      <c r="A161" s="3"/>
      <c r="B161" s="4"/>
      <c r="C161" s="6" t="str">
        <f t="shared" si="4"/>
        <v>Jul-27</v>
      </c>
      <c r="D161" s="7">
        <v>157.0</v>
      </c>
      <c r="E161" s="4" t="str">
        <f t="shared" si="5"/>
        <v>(183,728.60)</v>
      </c>
      <c r="F161" s="8" t="str">
        <f t="shared" si="11"/>
        <v>($2,879.42)</v>
      </c>
      <c r="G161" s="8" t="str">
        <f t="shared" si="2"/>
        <v>($742.57)</v>
      </c>
      <c r="H161" s="4" t="str">
        <f t="shared" si="3"/>
        <v>(187,350.59)</v>
      </c>
    </row>
    <row r="162" ht="12.0" customHeight="1">
      <c r="A162" s="3"/>
      <c r="B162" s="4"/>
      <c r="C162" s="6" t="str">
        <f t="shared" si="4"/>
        <v>Aug-27</v>
      </c>
      <c r="D162" s="7">
        <v>158.0</v>
      </c>
      <c r="E162" s="4" t="str">
        <f t="shared" si="5"/>
        <v>(187,350.59)</v>
      </c>
      <c r="F162" s="8" t="str">
        <f t="shared" si="11"/>
        <v>($2,879.42)</v>
      </c>
      <c r="G162" s="8" t="str">
        <f t="shared" si="2"/>
        <v>($757.21)</v>
      </c>
      <c r="H162" s="4" t="str">
        <f t="shared" si="3"/>
        <v>(190,987.22)</v>
      </c>
    </row>
    <row r="163" ht="12.0" customHeight="1">
      <c r="A163" s="3"/>
      <c r="B163" s="4"/>
      <c r="C163" s="6" t="str">
        <f t="shared" si="4"/>
        <v>Sep-27</v>
      </c>
      <c r="D163" s="7">
        <v>159.0</v>
      </c>
      <c r="E163" s="4" t="str">
        <f t="shared" si="5"/>
        <v>(190,987.22)</v>
      </c>
      <c r="F163" s="8" t="str">
        <f t="shared" si="11"/>
        <v>($2,879.42)</v>
      </c>
      <c r="G163" s="8" t="str">
        <f t="shared" si="2"/>
        <v>($771.91)</v>
      </c>
      <c r="H163" s="4" t="str">
        <f t="shared" si="3"/>
        <v>(194,638.54)</v>
      </c>
    </row>
    <row r="164" ht="12.0" customHeight="1">
      <c r="A164" s="3"/>
      <c r="B164" s="4"/>
      <c r="C164" s="6" t="str">
        <f t="shared" si="4"/>
        <v>Oct-27</v>
      </c>
      <c r="D164" s="7">
        <v>160.0</v>
      </c>
      <c r="E164" s="4" t="str">
        <f t="shared" si="5"/>
        <v>(194,638.54)</v>
      </c>
      <c r="F164" s="8" t="str">
        <f t="shared" si="11"/>
        <v>($2,879.42)</v>
      </c>
      <c r="G164" s="8" t="str">
        <f t="shared" si="2"/>
        <v>($786.66)</v>
      </c>
      <c r="H164" s="4" t="str">
        <f t="shared" si="3"/>
        <v>(198,304.63)</v>
      </c>
    </row>
    <row r="165" ht="12.0" customHeight="1">
      <c r="A165" s="3"/>
      <c r="B165" s="4"/>
      <c r="C165" s="6" t="str">
        <f t="shared" si="4"/>
        <v>Nov-27</v>
      </c>
      <c r="D165" s="7">
        <v>161.0</v>
      </c>
      <c r="E165" s="4" t="str">
        <f t="shared" si="5"/>
        <v>(198,304.63)</v>
      </c>
      <c r="F165" s="8" t="str">
        <f t="shared" si="11"/>
        <v>($2,879.42)</v>
      </c>
      <c r="G165" s="8" t="str">
        <f t="shared" si="2"/>
        <v>($801.48)</v>
      </c>
      <c r="H165" s="4" t="str">
        <f t="shared" si="3"/>
        <v>(201,985.53)</v>
      </c>
    </row>
    <row r="166" ht="12.0" customHeight="1">
      <c r="A166" s="3"/>
      <c r="B166" s="4"/>
      <c r="C166" s="6" t="str">
        <f t="shared" si="4"/>
        <v>Dec-27</v>
      </c>
      <c r="D166" s="7">
        <v>162.0</v>
      </c>
      <c r="E166" s="4" t="str">
        <f t="shared" si="5"/>
        <v>(201,985.53)</v>
      </c>
      <c r="F166" s="8" t="str">
        <f t="shared" si="11"/>
        <v>($2,879.42)</v>
      </c>
      <c r="G166" s="8" t="str">
        <f t="shared" si="2"/>
        <v>($816.36)</v>
      </c>
      <c r="H166" s="4" t="str">
        <f t="shared" si="3"/>
        <v>(205,681.31)</v>
      </c>
    </row>
    <row r="167" ht="12.0" customHeight="1">
      <c r="A167" s="3"/>
      <c r="B167" s="4"/>
      <c r="C167" s="6" t="str">
        <f t="shared" si="4"/>
        <v>Jan-28</v>
      </c>
      <c r="D167" s="7">
        <v>163.0</v>
      </c>
      <c r="E167" s="4" t="str">
        <f t="shared" si="5"/>
        <v>(205,681.31)</v>
      </c>
      <c r="F167" s="8" t="str">
        <f t="shared" si="11"/>
        <v>($2,879.42)</v>
      </c>
      <c r="G167" s="8" t="str">
        <f t="shared" si="2"/>
        <v>($831.30)</v>
      </c>
      <c r="H167" s="4" t="str">
        <f t="shared" si="3"/>
        <v>(209,392.02)</v>
      </c>
    </row>
    <row r="168" ht="12.0" customHeight="1">
      <c r="A168" s="3"/>
      <c r="B168" s="4"/>
      <c r="C168" s="6" t="str">
        <f t="shared" si="4"/>
        <v>Mar-28</v>
      </c>
      <c r="D168" s="7">
        <v>164.0</v>
      </c>
      <c r="E168" s="4" t="str">
        <f t="shared" si="5"/>
        <v>(209,392.02)</v>
      </c>
      <c r="F168" s="8" t="str">
        <f t="shared" si="11"/>
        <v>($2,879.42)</v>
      </c>
      <c r="G168" s="8" t="str">
        <f t="shared" si="2"/>
        <v>($846.29)</v>
      </c>
      <c r="H168" s="4" t="str">
        <f t="shared" si="3"/>
        <v>(213,117.73)</v>
      </c>
    </row>
    <row r="169" ht="12.0" customHeight="1">
      <c r="A169" s="3"/>
      <c r="B169" s="4"/>
      <c r="C169" s="6" t="str">
        <f t="shared" si="4"/>
        <v>Apr-28</v>
      </c>
      <c r="D169" s="7">
        <v>165.0</v>
      </c>
      <c r="E169" s="4" t="str">
        <f t="shared" si="5"/>
        <v>(213,117.73)</v>
      </c>
      <c r="F169" s="8" t="str">
        <f t="shared" si="11"/>
        <v>($2,879.42)</v>
      </c>
      <c r="G169" s="8" t="str">
        <f t="shared" si="2"/>
        <v>($861.35)</v>
      </c>
      <c r="H169" s="4" t="str">
        <f t="shared" si="3"/>
        <v>(216,858.50)</v>
      </c>
    </row>
    <row r="170" ht="12.0" customHeight="1">
      <c r="A170" s="3"/>
      <c r="B170" s="4"/>
      <c r="C170" s="6" t="str">
        <f t="shared" si="4"/>
        <v>May-28</v>
      </c>
      <c r="D170" s="7">
        <v>166.0</v>
      </c>
      <c r="E170" s="4" t="str">
        <f t="shared" si="5"/>
        <v>(216,858.50)</v>
      </c>
      <c r="F170" s="8" t="str">
        <f t="shared" si="11"/>
        <v>($2,879.42)</v>
      </c>
      <c r="G170" s="8" t="str">
        <f t="shared" si="2"/>
        <v>($876.47)</v>
      </c>
      <c r="H170" s="4" t="str">
        <f t="shared" si="3"/>
        <v>(220,614.39)</v>
      </c>
    </row>
    <row r="171" ht="12.0" customHeight="1">
      <c r="A171" s="3"/>
      <c r="B171" s="4"/>
      <c r="C171" s="6" t="str">
        <f t="shared" si="4"/>
        <v>Jun-28</v>
      </c>
      <c r="D171" s="7">
        <v>167.0</v>
      </c>
      <c r="E171" s="4" t="str">
        <f t="shared" si="5"/>
        <v>(220,614.39)</v>
      </c>
      <c r="F171" s="8" t="str">
        <f t="shared" si="11"/>
        <v>($2,879.42)</v>
      </c>
      <c r="G171" s="8" t="str">
        <f t="shared" si="2"/>
        <v>($891.65)</v>
      </c>
      <c r="H171" s="4" t="str">
        <f t="shared" si="3"/>
        <v>(224,385.46)</v>
      </c>
    </row>
    <row r="172" ht="12.0" customHeight="1">
      <c r="A172" s="3"/>
      <c r="B172" s="4"/>
      <c r="C172" s="6" t="str">
        <f t="shared" si="4"/>
        <v>Jul-28</v>
      </c>
      <c r="D172" s="7">
        <v>168.0</v>
      </c>
      <c r="E172" s="4" t="str">
        <f t="shared" si="5"/>
        <v>(224,385.46)</v>
      </c>
      <c r="F172" s="8" t="str">
        <f t="shared" si="11"/>
        <v>($2,879.42)</v>
      </c>
      <c r="G172" s="8" t="str">
        <f t="shared" si="2"/>
        <v>($906.89)</v>
      </c>
      <c r="H172" s="4" t="str">
        <f t="shared" si="3"/>
        <v>(228,171.78)</v>
      </c>
    </row>
    <row r="173" ht="12.0" customHeight="1">
      <c r="A173" s="3"/>
      <c r="B173" s="4"/>
      <c r="C173" s="6" t="str">
        <f t="shared" si="4"/>
        <v>Aug-28</v>
      </c>
      <c r="D173" s="7">
        <v>169.0</v>
      </c>
      <c r="E173" s="4" t="str">
        <f t="shared" si="5"/>
        <v>(228,171.78)</v>
      </c>
      <c r="F173" s="8" t="str">
        <f t="shared" si="11"/>
        <v>($2,879.42)</v>
      </c>
      <c r="G173" s="8" t="str">
        <f t="shared" si="2"/>
        <v>($922.19)</v>
      </c>
      <c r="H173" s="4" t="str">
        <f t="shared" si="3"/>
        <v>(231,973.39)</v>
      </c>
    </row>
    <row r="174" ht="12.0" customHeight="1">
      <c r="A174" s="3"/>
      <c r="B174" s="4"/>
      <c r="C174" s="6" t="str">
        <f t="shared" si="4"/>
        <v>Sep-28</v>
      </c>
      <c r="D174" s="7">
        <v>170.0</v>
      </c>
      <c r="E174" s="4" t="str">
        <f t="shared" si="5"/>
        <v>(231,973.39)</v>
      </c>
      <c r="F174" s="8" t="str">
        <f t="shared" si="11"/>
        <v>($2,879.42)</v>
      </c>
      <c r="G174" s="8" t="str">
        <f t="shared" si="2"/>
        <v>($937.56)</v>
      </c>
      <c r="H174" s="4" t="str">
        <f t="shared" si="3"/>
        <v>(235,790.37)</v>
      </c>
    </row>
    <row r="175" ht="12.0" customHeight="1">
      <c r="A175" s="3"/>
      <c r="B175" s="4"/>
      <c r="C175" s="6" t="str">
        <f t="shared" si="4"/>
        <v>Oct-28</v>
      </c>
      <c r="D175" s="7">
        <v>171.0</v>
      </c>
      <c r="E175" s="4" t="str">
        <f t="shared" si="5"/>
        <v>(235,790.37)</v>
      </c>
      <c r="F175" s="8" t="str">
        <f t="shared" si="11"/>
        <v>($2,879.42)</v>
      </c>
      <c r="G175" s="8" t="str">
        <f t="shared" si="2"/>
        <v>($952.99)</v>
      </c>
      <c r="H175" s="4" t="str">
        <f t="shared" si="3"/>
        <v>(239,622.78)</v>
      </c>
    </row>
    <row r="176" ht="12.0" customHeight="1">
      <c r="A176" s="3"/>
      <c r="B176" s="4"/>
      <c r="C176" s="6" t="str">
        <f t="shared" si="4"/>
        <v>Nov-28</v>
      </c>
      <c r="D176" s="7">
        <v>172.0</v>
      </c>
      <c r="E176" s="4" t="str">
        <f t="shared" si="5"/>
        <v>(239,622.78)</v>
      </c>
      <c r="F176" s="8" t="str">
        <f t="shared" si="11"/>
        <v>($2,879.42)</v>
      </c>
      <c r="G176" s="8" t="str">
        <f t="shared" si="2"/>
        <v>($968.48)</v>
      </c>
      <c r="H176" s="4" t="str">
        <f t="shared" si="3"/>
        <v>(243,470.67)</v>
      </c>
    </row>
    <row r="177" ht="12.0" customHeight="1">
      <c r="A177" s="3"/>
      <c r="B177" s="4"/>
      <c r="C177" s="6" t="str">
        <f t="shared" si="4"/>
        <v>Dec-28</v>
      </c>
      <c r="D177" s="7">
        <v>173.0</v>
      </c>
      <c r="E177" s="4" t="str">
        <f t="shared" si="5"/>
        <v>(243,470.67)</v>
      </c>
      <c r="F177" s="8" t="str">
        <f t="shared" si="11"/>
        <v>($2,879.42)</v>
      </c>
      <c r="G177" s="8" t="str">
        <f t="shared" si="2"/>
        <v>($984.03)</v>
      </c>
      <c r="H177" s="4" t="str">
        <f t="shared" si="3"/>
        <v>(247,334.12)</v>
      </c>
    </row>
    <row r="178" ht="12.0" customHeight="1">
      <c r="A178" s="3"/>
      <c r="B178" s="4"/>
      <c r="C178" s="6" t="str">
        <f t="shared" si="4"/>
        <v>Jan-29</v>
      </c>
      <c r="D178" s="7">
        <v>174.0</v>
      </c>
      <c r="E178" s="4" t="str">
        <f t="shared" si="5"/>
        <v>(247,334.12)</v>
      </c>
      <c r="F178" s="8" t="str">
        <f t="shared" si="11"/>
        <v>($2,879.42)</v>
      </c>
      <c r="G178" s="8" t="str">
        <f t="shared" si="2"/>
        <v>($999.64)</v>
      </c>
      <c r="H178" s="4" t="str">
        <f t="shared" si="3"/>
        <v>(251,213.18)</v>
      </c>
    </row>
    <row r="179" ht="12.0" customHeight="1">
      <c r="A179" s="3"/>
      <c r="B179" s="4"/>
      <c r="C179" s="6" t="str">
        <f t="shared" si="4"/>
        <v>Feb-29</v>
      </c>
      <c r="D179" s="7">
        <v>175.0</v>
      </c>
      <c r="E179" s="4" t="str">
        <f t="shared" si="5"/>
        <v>(251,213.18)</v>
      </c>
      <c r="F179" s="8" t="str">
        <f t="shared" si="11"/>
        <v>($2,879.42)</v>
      </c>
      <c r="G179" s="8" t="str">
        <f t="shared" si="2"/>
        <v>($1,015.32)</v>
      </c>
      <c r="H179" s="4" t="str">
        <f t="shared" si="3"/>
        <v>(255,107.92)</v>
      </c>
    </row>
    <row r="180" ht="12.0" customHeight="1">
      <c r="A180" s="3"/>
      <c r="B180" s="4"/>
      <c r="C180" s="6" t="str">
        <f t="shared" si="4"/>
        <v>Mar-29</v>
      </c>
      <c r="D180" s="7">
        <v>176.0</v>
      </c>
      <c r="E180" s="4" t="str">
        <f t="shared" si="5"/>
        <v>(255,107.92)</v>
      </c>
      <c r="F180" s="8" t="str">
        <f t="shared" si="11"/>
        <v>($2,879.42)</v>
      </c>
      <c r="G180" s="8" t="str">
        <f t="shared" si="2"/>
        <v>($1,031.06)</v>
      </c>
      <c r="H180" s="4" t="str">
        <f t="shared" si="3"/>
        <v>(259,018.40)</v>
      </c>
    </row>
    <row r="181" ht="12.0" customHeight="1">
      <c r="A181" s="3"/>
      <c r="B181" s="4"/>
      <c r="C181" s="6" t="str">
        <f t="shared" si="4"/>
        <v>Apr-29</v>
      </c>
      <c r="D181" s="7">
        <v>177.0</v>
      </c>
      <c r="E181" s="4" t="str">
        <f t="shared" si="5"/>
        <v>(259,018.40)</v>
      </c>
      <c r="F181" s="8" t="str">
        <f t="shared" si="11"/>
        <v>($2,879.42)</v>
      </c>
      <c r="G181" s="8" t="str">
        <f t="shared" si="2"/>
        <v>($1,046.87)</v>
      </c>
      <c r="H181" s="4" t="str">
        <f t="shared" si="3"/>
        <v>(262,944.69)</v>
      </c>
    </row>
    <row r="182" ht="12.0" customHeight="1">
      <c r="A182" s="3"/>
      <c r="B182" s="4"/>
      <c r="C182" s="6" t="str">
        <f t="shared" si="4"/>
        <v>May-29</v>
      </c>
      <c r="D182" s="7">
        <v>178.0</v>
      </c>
      <c r="E182" s="4" t="str">
        <f t="shared" si="5"/>
        <v>(262,944.69)</v>
      </c>
      <c r="F182" s="8" t="str">
        <f t="shared" si="11"/>
        <v>($2,879.42)</v>
      </c>
      <c r="G182" s="8" t="str">
        <f t="shared" si="2"/>
        <v>($1,062.73)</v>
      </c>
      <c r="H182" s="4" t="str">
        <f t="shared" si="3"/>
        <v>(266,886.84)</v>
      </c>
    </row>
    <row r="183" ht="12.0" customHeight="1">
      <c r="A183" s="3"/>
      <c r="B183" s="4"/>
      <c r="C183" s="6" t="str">
        <f t="shared" si="4"/>
        <v>Jun-29</v>
      </c>
      <c r="D183" s="7">
        <v>179.0</v>
      </c>
      <c r="E183" s="4" t="str">
        <f t="shared" si="5"/>
        <v>(266,886.84)</v>
      </c>
      <c r="F183" s="8" t="str">
        <f t="shared" si="11"/>
        <v>($2,879.42)</v>
      </c>
      <c r="G183" s="8" t="str">
        <f t="shared" si="2"/>
        <v>($1,078.67)</v>
      </c>
      <c r="H183" s="4" t="str">
        <f t="shared" si="3"/>
        <v>(270,844.93)</v>
      </c>
    </row>
    <row r="184" ht="12.0" customHeight="1">
      <c r="A184" s="3"/>
      <c r="B184" s="4"/>
      <c r="C184" s="6" t="str">
        <f t="shared" si="4"/>
        <v>Jul-29</v>
      </c>
      <c r="D184" s="7">
        <v>180.0</v>
      </c>
      <c r="E184" s="4" t="str">
        <f t="shared" si="5"/>
        <v>(270,844.93)</v>
      </c>
      <c r="F184" s="8" t="str">
        <f t="shared" si="11"/>
        <v>($2,879.42)</v>
      </c>
      <c r="G184" s="8" t="str">
        <f t="shared" si="2"/>
        <v>($1,094.66)</v>
      </c>
      <c r="H184" s="4" t="str">
        <f t="shared" si="3"/>
        <v>(274,819.01)</v>
      </c>
    </row>
    <row r="185" ht="12.0" customHeight="1">
      <c r="A185" s="3"/>
      <c r="B185" s="4"/>
      <c r="C185" s="6" t="str">
        <f t="shared" si="4"/>
        <v>Aug-29</v>
      </c>
      <c r="D185" s="7">
        <v>181.0</v>
      </c>
      <c r="E185" s="4" t="str">
        <f t="shared" si="5"/>
        <v>(274,819.01)</v>
      </c>
      <c r="F185" s="8" t="str">
        <f t="shared" si="11"/>
        <v>($2,879.42)</v>
      </c>
      <c r="G185" s="8" t="str">
        <f t="shared" si="2"/>
        <v>($1,110.73)</v>
      </c>
      <c r="H185" s="4" t="str">
        <f t="shared" si="3"/>
        <v>(278,809.16)</v>
      </c>
    </row>
    <row r="186" ht="12.0" customHeight="1">
      <c r="A186" s="3"/>
      <c r="B186" s="4"/>
      <c r="C186" s="6" t="str">
        <f t="shared" si="4"/>
        <v>Sep-29</v>
      </c>
      <c r="D186" s="7">
        <v>182.0</v>
      </c>
      <c r="E186" s="4" t="str">
        <f t="shared" si="5"/>
        <v>(278,809.16)</v>
      </c>
      <c r="F186" s="8" t="str">
        <f t="shared" si="11"/>
        <v>($2,879.42)</v>
      </c>
      <c r="G186" s="8" t="str">
        <f t="shared" si="2"/>
        <v>($1,126.85)</v>
      </c>
      <c r="H186" s="4" t="str">
        <f t="shared" si="3"/>
        <v>(282,815.43)</v>
      </c>
    </row>
    <row r="187" ht="12.0" customHeight="1">
      <c r="A187" s="3"/>
      <c r="B187" s="4"/>
      <c r="C187" s="6" t="str">
        <f t="shared" si="4"/>
        <v>Oct-29</v>
      </c>
      <c r="D187" s="7">
        <v>183.0</v>
      </c>
      <c r="E187" s="4" t="str">
        <f t="shared" si="5"/>
        <v>(282,815.43)</v>
      </c>
      <c r="F187" s="8" t="str">
        <f t="shared" si="11"/>
        <v>($2,879.42)</v>
      </c>
      <c r="G187" s="8" t="str">
        <f t="shared" si="2"/>
        <v>($1,143.05)</v>
      </c>
      <c r="H187" s="4" t="str">
        <f t="shared" si="3"/>
        <v>(286,837.90)</v>
      </c>
    </row>
    <row r="188" ht="12.0" customHeight="1">
      <c r="A188" s="3"/>
      <c r="B188" s="4"/>
      <c r="C188" s="6" t="str">
        <f t="shared" si="4"/>
        <v>Nov-29</v>
      </c>
      <c r="D188" s="7">
        <v>184.0</v>
      </c>
      <c r="E188" s="4" t="str">
        <f t="shared" si="5"/>
        <v>(286,837.90)</v>
      </c>
      <c r="F188" s="8" t="str">
        <f t="shared" si="11"/>
        <v>($2,879.42)</v>
      </c>
      <c r="G188" s="8" t="str">
        <f t="shared" si="2"/>
        <v>($1,159.30)</v>
      </c>
      <c r="H188" s="4" t="str">
        <f t="shared" si="3"/>
        <v>(290,876.62)</v>
      </c>
    </row>
    <row r="189" ht="12.0" customHeight="1">
      <c r="A189" s="3"/>
      <c r="B189" s="4"/>
      <c r="C189" s="6" t="str">
        <f t="shared" si="4"/>
        <v>Dec-29</v>
      </c>
      <c r="D189" s="7">
        <v>185.0</v>
      </c>
      <c r="E189" s="4" t="str">
        <f t="shared" si="5"/>
        <v>(290,876.62)</v>
      </c>
      <c r="F189" s="8" t="str">
        <f t="shared" si="11"/>
        <v>($2,879.42)</v>
      </c>
      <c r="G189" s="8" t="str">
        <f t="shared" si="2"/>
        <v>($1,175.63)</v>
      </c>
      <c r="H189" s="4" t="str">
        <f t="shared" si="3"/>
        <v>(294,931.67)</v>
      </c>
    </row>
    <row r="190" ht="12.0" customHeight="1">
      <c r="A190" s="3"/>
      <c r="B190" s="4"/>
      <c r="C190" s="6" t="str">
        <f t="shared" si="4"/>
        <v>Jan-30</v>
      </c>
      <c r="D190" s="7">
        <v>186.0</v>
      </c>
      <c r="E190" s="4" t="str">
        <f t="shared" si="5"/>
        <v>(294,931.67)</v>
      </c>
      <c r="F190" s="8" t="str">
        <f t="shared" si="11"/>
        <v>($2,879.42)</v>
      </c>
      <c r="G190" s="8" t="str">
        <f t="shared" si="2"/>
        <v>($1,192.02)</v>
      </c>
      <c r="H190" s="4" t="str">
        <f t="shared" si="3"/>
        <v>(299,003.11)</v>
      </c>
    </row>
    <row r="191" ht="12.0" customHeight="1">
      <c r="A191" s="3"/>
      <c r="B191" s="4"/>
      <c r="C191" s="6" t="str">
        <f t="shared" si="4"/>
        <v>Feb-30</v>
      </c>
      <c r="D191" s="7">
        <v>187.0</v>
      </c>
      <c r="E191" s="4" t="str">
        <f t="shared" si="5"/>
        <v>(299,003.11)</v>
      </c>
      <c r="F191" s="8" t="str">
        <f t="shared" si="11"/>
        <v>($2,879.42)</v>
      </c>
      <c r="G191" s="8" t="str">
        <f t="shared" si="2"/>
        <v>($1,208.47)</v>
      </c>
      <c r="H191" s="4" t="str">
        <f t="shared" si="3"/>
        <v>(303,091.00)</v>
      </c>
    </row>
    <row r="192" ht="12.0" customHeight="1">
      <c r="A192" s="3"/>
      <c r="B192" s="4"/>
      <c r="C192" s="6" t="str">
        <f t="shared" si="4"/>
        <v>Mar-30</v>
      </c>
      <c r="D192" s="7">
        <v>188.0</v>
      </c>
      <c r="E192" s="4" t="str">
        <f t="shared" si="5"/>
        <v>(303,091.00)</v>
      </c>
      <c r="F192" s="8" t="str">
        <f t="shared" si="11"/>
        <v>($2,879.42)</v>
      </c>
      <c r="G192" s="8" t="str">
        <f t="shared" si="2"/>
        <v>($1,224.99)</v>
      </c>
      <c r="H192" s="4" t="str">
        <f t="shared" si="3"/>
        <v>(307,195.41)</v>
      </c>
    </row>
    <row r="193" ht="12.0" customHeight="1">
      <c r="A193" s="3"/>
      <c r="B193" s="4"/>
      <c r="C193" s="6" t="str">
        <f t="shared" si="4"/>
        <v>Apr-30</v>
      </c>
      <c r="D193" s="7">
        <v>189.0</v>
      </c>
      <c r="E193" s="4" t="str">
        <f t="shared" si="5"/>
        <v>(307,195.41)</v>
      </c>
      <c r="F193" s="8" t="str">
        <f t="shared" si="11"/>
        <v>($2,879.42)</v>
      </c>
      <c r="G193" s="8" t="str">
        <f t="shared" si="2"/>
        <v>($1,241.58)</v>
      </c>
      <c r="H193" s="4" t="str">
        <f t="shared" si="3"/>
        <v>(311,316.41)</v>
      </c>
    </row>
    <row r="194" ht="12.0" customHeight="1">
      <c r="A194" s="3"/>
      <c r="B194" s="4"/>
      <c r="C194" s="6" t="str">
        <f t="shared" si="4"/>
        <v>May-30</v>
      </c>
      <c r="D194" s="7">
        <v>190.0</v>
      </c>
      <c r="E194" s="4" t="str">
        <f t="shared" si="5"/>
        <v>(311,316.41)</v>
      </c>
      <c r="F194" s="8" t="str">
        <f t="shared" si="11"/>
        <v>($2,879.42)</v>
      </c>
      <c r="G194" s="8" t="str">
        <f t="shared" si="2"/>
        <v>($1,258.24)</v>
      </c>
      <c r="H194" s="4" t="str">
        <f t="shared" si="3"/>
        <v>(315,454.07)</v>
      </c>
    </row>
    <row r="195" ht="12.0" customHeight="1">
      <c r="A195" s="3"/>
      <c r="B195" s="4"/>
      <c r="C195" s="6" t="str">
        <f t="shared" si="4"/>
        <v>Jun-30</v>
      </c>
      <c r="D195" s="7">
        <v>191.0</v>
      </c>
      <c r="E195" s="4" t="str">
        <f t="shared" si="5"/>
        <v>(315,454.07)</v>
      </c>
      <c r="F195" s="8" t="str">
        <f t="shared" si="11"/>
        <v>($2,879.42)</v>
      </c>
      <c r="G195" s="8" t="str">
        <f t="shared" si="2"/>
        <v>($1,274.96)</v>
      </c>
      <c r="H195" s="4" t="str">
        <f t="shared" si="3"/>
        <v>(319,608.45)</v>
      </c>
    </row>
    <row r="196" ht="12.0" customHeight="1">
      <c r="A196" s="3"/>
      <c r="B196" s="4"/>
      <c r="C196" s="6" t="str">
        <f t="shared" si="4"/>
        <v>Jul-30</v>
      </c>
      <c r="D196" s="7">
        <v>192.0</v>
      </c>
      <c r="E196" s="4" t="str">
        <f t="shared" si="5"/>
        <v>(319,608.45)</v>
      </c>
      <c r="F196" s="8" t="str">
        <f t="shared" si="11"/>
        <v>($2,879.42)</v>
      </c>
      <c r="G196" s="8" t="str">
        <f t="shared" si="2"/>
        <v>($1,291.75)</v>
      </c>
      <c r="H196" s="4" t="str">
        <f t="shared" si="3"/>
        <v>(323,779.62)</v>
      </c>
    </row>
    <row r="197" ht="12.0" customHeight="1">
      <c r="A197" s="3"/>
      <c r="B197" s="4"/>
      <c r="C197" s="6" t="str">
        <f t="shared" si="4"/>
        <v>Aug-30</v>
      </c>
      <c r="D197" s="7">
        <v>193.0</v>
      </c>
      <c r="E197" s="4" t="str">
        <f t="shared" si="5"/>
        <v>(323,779.62)</v>
      </c>
      <c r="F197" s="8" t="str">
        <f t="shared" si="11"/>
        <v>($2,879.42)</v>
      </c>
      <c r="G197" s="8" t="str">
        <f t="shared" si="2"/>
        <v>($1,308.61)</v>
      </c>
      <c r="H197" s="4" t="str">
        <f t="shared" si="3"/>
        <v>(327,967.65)</v>
      </c>
    </row>
    <row r="198" ht="12.0" customHeight="1">
      <c r="A198" s="3"/>
      <c r="B198" s="4"/>
      <c r="C198" s="6" t="str">
        <f t="shared" si="4"/>
        <v>Sep-30</v>
      </c>
      <c r="D198" s="7">
        <v>194.0</v>
      </c>
      <c r="E198" s="4" t="str">
        <f t="shared" si="5"/>
        <v>(327,967.65)</v>
      </c>
      <c r="F198" s="8" t="str">
        <f t="shared" si="11"/>
        <v>($2,879.42)</v>
      </c>
      <c r="G198" s="8" t="str">
        <f t="shared" si="2"/>
        <v>($1,325.54)</v>
      </c>
      <c r="H198" s="4" t="str">
        <f t="shared" si="3"/>
        <v>(332,172.60)</v>
      </c>
    </row>
    <row r="199" ht="12.0" customHeight="1">
      <c r="A199" s="3"/>
      <c r="B199" s="4"/>
      <c r="C199" s="6" t="str">
        <f t="shared" si="4"/>
        <v>Oct-30</v>
      </c>
      <c r="D199" s="7">
        <v>195.0</v>
      </c>
      <c r="E199" s="4" t="str">
        <f t="shared" si="5"/>
        <v>(332,172.60)</v>
      </c>
      <c r="F199" s="8" t="str">
        <f t="shared" si="11"/>
        <v>($2,879.42)</v>
      </c>
      <c r="G199" s="8" t="str">
        <f t="shared" si="2"/>
        <v>($1,342.53)</v>
      </c>
      <c r="H199" s="4" t="str">
        <f t="shared" si="3"/>
        <v>(336,394.56)</v>
      </c>
    </row>
    <row r="200" ht="12.0" customHeight="1">
      <c r="A200" s="3"/>
      <c r="B200" s="4"/>
      <c r="C200" s="6" t="str">
        <f t="shared" si="4"/>
        <v>Nov-30</v>
      </c>
      <c r="D200" s="7">
        <v>196.0</v>
      </c>
      <c r="E200" s="4" t="str">
        <f t="shared" si="5"/>
        <v>(336,394.56)</v>
      </c>
      <c r="F200" s="8" t="str">
        <f t="shared" si="11"/>
        <v>($2,879.42)</v>
      </c>
      <c r="G200" s="8" t="str">
        <f t="shared" si="2"/>
        <v>($1,359.59)</v>
      </c>
      <c r="H200" s="4" t="str">
        <f t="shared" si="3"/>
        <v>(340,633.57)</v>
      </c>
    </row>
    <row r="201" ht="12.0" customHeight="1">
      <c r="A201" s="3"/>
      <c r="B201" s="4"/>
      <c r="C201" s="6" t="str">
        <f t="shared" si="4"/>
        <v>Dec-30</v>
      </c>
      <c r="D201" s="7">
        <v>197.0</v>
      </c>
      <c r="E201" s="4" t="str">
        <f t="shared" si="5"/>
        <v>(340,633.57)</v>
      </c>
      <c r="F201" s="8" t="str">
        <f t="shared" si="11"/>
        <v>($2,879.42)</v>
      </c>
      <c r="G201" s="8" t="str">
        <f t="shared" si="2"/>
        <v>($1,376.73)</v>
      </c>
      <c r="H201" s="4" t="str">
        <f t="shared" si="3"/>
        <v>(344,889.72)</v>
      </c>
    </row>
    <row r="202" ht="12.0" customHeight="1">
      <c r="A202" s="3"/>
      <c r="B202" s="4"/>
      <c r="C202" s="6" t="str">
        <f t="shared" si="4"/>
        <v>Jan-31</v>
      </c>
      <c r="D202" s="7">
        <v>198.0</v>
      </c>
      <c r="E202" s="4" t="str">
        <f t="shared" si="5"/>
        <v>(344,889.72)</v>
      </c>
      <c r="F202" s="8" t="str">
        <f t="shared" si="11"/>
        <v>($2,879.42)</v>
      </c>
      <c r="G202" s="8" t="str">
        <f t="shared" si="2"/>
        <v>($1,393.93)</v>
      </c>
      <c r="H202" s="4" t="str">
        <f t="shared" si="3"/>
        <v>(349,163.07)</v>
      </c>
    </row>
    <row r="203" ht="12.0" customHeight="1">
      <c r="A203" s="3"/>
      <c r="B203" s="4"/>
      <c r="C203" s="6" t="str">
        <f t="shared" si="4"/>
        <v>Feb-31</v>
      </c>
      <c r="D203" s="7">
        <v>199.0</v>
      </c>
      <c r="E203" s="4" t="str">
        <f t="shared" si="5"/>
        <v>(349,163.07)</v>
      </c>
      <c r="F203" s="8" t="str">
        <f t="shared" si="11"/>
        <v>($2,879.42)</v>
      </c>
      <c r="G203" s="8" t="str">
        <f t="shared" si="2"/>
        <v>($1,411.20)</v>
      </c>
      <c r="H203" s="4" t="str">
        <f t="shared" si="3"/>
        <v>(353,453.69)</v>
      </c>
    </row>
    <row r="204" ht="12.0" customHeight="1">
      <c r="A204" s="3"/>
      <c r="B204" s="4"/>
      <c r="C204" s="6" t="str">
        <f t="shared" si="4"/>
        <v>Mar-31</v>
      </c>
      <c r="D204" s="7">
        <v>200.0</v>
      </c>
      <c r="E204" s="4" t="str">
        <f t="shared" si="5"/>
        <v>(353,453.69)</v>
      </c>
      <c r="F204" s="8" t="str">
        <f t="shared" si="11"/>
        <v>($2,879.42)</v>
      </c>
      <c r="G204" s="8" t="str">
        <f t="shared" si="2"/>
        <v>($1,428.54)</v>
      </c>
      <c r="H204" s="4" t="str">
        <f t="shared" si="3"/>
        <v>(357,761.65)</v>
      </c>
    </row>
    <row r="205" ht="12.0" customHeight="1">
      <c r="A205" s="3"/>
      <c r="B205" s="4"/>
      <c r="C205" s="6" t="str">
        <f t="shared" si="4"/>
        <v>Apr-31</v>
      </c>
      <c r="D205" s="7">
        <v>201.0</v>
      </c>
      <c r="E205" s="4" t="str">
        <f t="shared" si="5"/>
        <v>(357,761.65)</v>
      </c>
      <c r="F205" s="8" t="str">
        <f t="shared" si="11"/>
        <v>($2,879.42)</v>
      </c>
      <c r="G205" s="8" t="str">
        <f t="shared" si="2"/>
        <v>($1,445.95)</v>
      </c>
      <c r="H205" s="4" t="str">
        <f t="shared" si="3"/>
        <v>(362,087.02)</v>
      </c>
    </row>
    <row r="206" ht="12.0" customHeight="1">
      <c r="A206" s="3"/>
      <c r="B206" s="4"/>
      <c r="C206" s="6" t="str">
        <f t="shared" si="4"/>
        <v>May-31</v>
      </c>
      <c r="D206" s="7">
        <v>202.0</v>
      </c>
      <c r="E206" s="4" t="str">
        <f t="shared" si="5"/>
        <v>(362,087.02)</v>
      </c>
      <c r="F206" s="8" t="str">
        <f t="shared" si="11"/>
        <v>($2,879.42)</v>
      </c>
      <c r="G206" s="8" t="str">
        <f t="shared" si="2"/>
        <v>($1,463.44)</v>
      </c>
      <c r="H206" s="4" t="str">
        <f t="shared" si="3"/>
        <v>(366,429.88)</v>
      </c>
    </row>
    <row r="207" ht="12.0" customHeight="1">
      <c r="A207" s="3"/>
      <c r="B207" s="4"/>
      <c r="C207" s="6" t="str">
        <f t="shared" si="4"/>
        <v>Jun-31</v>
      </c>
      <c r="D207" s="7">
        <v>203.0</v>
      </c>
      <c r="E207" s="4" t="str">
        <f t="shared" si="5"/>
        <v>(366,429.88)</v>
      </c>
      <c r="F207" s="8" t="str">
        <f t="shared" si="11"/>
        <v>($2,879.42)</v>
      </c>
      <c r="G207" s="8" t="str">
        <f t="shared" si="2"/>
        <v>($1,480.99)</v>
      </c>
      <c r="H207" s="4" t="str">
        <f t="shared" si="3"/>
        <v>(370,790.28)</v>
      </c>
    </row>
    <row r="208" ht="12.0" customHeight="1">
      <c r="A208" s="3"/>
      <c r="B208" s="4"/>
      <c r="C208" s="6" t="str">
        <f t="shared" si="4"/>
        <v>Jul-31</v>
      </c>
      <c r="D208" s="7">
        <v>204.0</v>
      </c>
      <c r="E208" s="4" t="str">
        <f t="shared" si="5"/>
        <v>(370,790.28)</v>
      </c>
      <c r="F208" s="8" t="str">
        <f t="shared" si="11"/>
        <v>($2,879.42)</v>
      </c>
      <c r="G208" s="8" t="str">
        <f t="shared" si="2"/>
        <v>($1,498.61)</v>
      </c>
      <c r="H208" s="4" t="str">
        <f t="shared" si="3"/>
        <v>(375,168.32)</v>
      </c>
    </row>
    <row r="209" ht="12.0" customHeight="1">
      <c r="A209" s="3"/>
      <c r="B209" s="4"/>
      <c r="C209" s="6" t="str">
        <f t="shared" si="4"/>
        <v>Aug-31</v>
      </c>
      <c r="D209" s="7">
        <v>205.0</v>
      </c>
      <c r="E209" s="4" t="str">
        <f t="shared" si="5"/>
        <v>(375,168.32)</v>
      </c>
      <c r="F209" s="8" t="str">
        <f t="shared" si="11"/>
        <v>($2,879.42)</v>
      </c>
      <c r="G209" s="8" t="str">
        <f t="shared" si="2"/>
        <v>($1,516.31)</v>
      </c>
      <c r="H209" s="4" t="str">
        <f t="shared" si="3"/>
        <v>(379,564.04)</v>
      </c>
    </row>
    <row r="210" ht="12.0" customHeight="1">
      <c r="A210" s="3"/>
      <c r="B210" s="4"/>
      <c r="C210" s="6" t="str">
        <f t="shared" si="4"/>
        <v>Sep-31</v>
      </c>
      <c r="D210" s="7">
        <v>206.0</v>
      </c>
      <c r="E210" s="4" t="str">
        <f t="shared" si="5"/>
        <v>(379,564.04)</v>
      </c>
      <c r="F210" s="8" t="str">
        <f t="shared" si="11"/>
        <v>($2,879.42)</v>
      </c>
      <c r="G210" s="8" t="str">
        <f t="shared" si="2"/>
        <v>($1,534.07)</v>
      </c>
      <c r="H210" s="4" t="str">
        <f t="shared" si="3"/>
        <v>(383,977.53)</v>
      </c>
    </row>
    <row r="211" ht="12.0" customHeight="1">
      <c r="A211" s="3"/>
      <c r="B211" s="4"/>
      <c r="C211" s="6" t="str">
        <f t="shared" si="4"/>
        <v>Oct-31</v>
      </c>
      <c r="D211" s="7">
        <v>207.0</v>
      </c>
      <c r="E211" s="4" t="str">
        <f t="shared" si="5"/>
        <v>(383,977.53)</v>
      </c>
      <c r="F211" s="8" t="str">
        <f t="shared" si="11"/>
        <v>($2,879.42)</v>
      </c>
      <c r="G211" s="8" t="str">
        <f t="shared" si="2"/>
        <v>($1,551.91)</v>
      </c>
      <c r="H211" s="4" t="str">
        <f t="shared" si="3"/>
        <v>(388,408.86)</v>
      </c>
    </row>
    <row r="212" ht="12.0" customHeight="1">
      <c r="A212" s="3"/>
      <c r="B212" s="4"/>
      <c r="C212" s="6" t="str">
        <f t="shared" si="4"/>
        <v>Nov-31</v>
      </c>
      <c r="D212" s="7">
        <v>208.0</v>
      </c>
      <c r="E212" s="4" t="str">
        <f t="shared" si="5"/>
        <v>(388,408.86)</v>
      </c>
      <c r="F212" s="8" t="str">
        <f t="shared" si="11"/>
        <v>($2,879.42)</v>
      </c>
      <c r="G212" s="8" t="str">
        <f t="shared" si="2"/>
        <v>($1,569.82)</v>
      </c>
      <c r="H212" s="4" t="str">
        <f t="shared" si="3"/>
        <v>(392,858.10)</v>
      </c>
    </row>
    <row r="213" ht="12.0" customHeight="1">
      <c r="A213" s="3"/>
      <c r="B213" s="4"/>
      <c r="C213" s="6" t="str">
        <f t="shared" si="4"/>
        <v>Dec-31</v>
      </c>
      <c r="D213" s="7">
        <v>209.0</v>
      </c>
      <c r="E213" s="4" t="str">
        <f t="shared" si="5"/>
        <v>(392,858.10)</v>
      </c>
      <c r="F213" s="8" t="str">
        <f t="shared" si="11"/>
        <v>($2,879.42)</v>
      </c>
      <c r="G213" s="8" t="str">
        <f t="shared" si="2"/>
        <v>($1,587.80)</v>
      </c>
      <c r="H213" s="4" t="str">
        <f t="shared" si="3"/>
        <v>(397,325.32)</v>
      </c>
    </row>
    <row r="214" ht="12.0" customHeight="1">
      <c r="A214" s="3"/>
      <c r="B214" s="4"/>
      <c r="C214" s="6" t="str">
        <f t="shared" si="4"/>
        <v>Jan-32</v>
      </c>
      <c r="D214" s="7">
        <v>210.0</v>
      </c>
      <c r="E214" s="4" t="str">
        <f t="shared" si="5"/>
        <v>(397,325.32)</v>
      </c>
      <c r="F214" s="8" t="str">
        <f t="shared" si="11"/>
        <v>($2,879.42)</v>
      </c>
      <c r="G214" s="8" t="str">
        <f t="shared" si="2"/>
        <v>($1,605.86)</v>
      </c>
      <c r="H214" s="4" t="str">
        <f t="shared" si="3"/>
        <v>(401,810.60)</v>
      </c>
    </row>
    <row r="215" ht="12.0" customHeight="1">
      <c r="A215" s="3"/>
      <c r="B215" s="4"/>
      <c r="C215" s="6" t="str">
        <f t="shared" si="4"/>
        <v>Feb-32</v>
      </c>
      <c r="D215" s="7">
        <v>211.0</v>
      </c>
      <c r="E215" s="4" t="str">
        <f t="shared" si="5"/>
        <v>(401,810.60)</v>
      </c>
      <c r="F215" s="8" t="str">
        <f t="shared" si="11"/>
        <v>($2,879.42)</v>
      </c>
      <c r="G215" s="8" t="str">
        <f t="shared" si="2"/>
        <v>($1,623.98)</v>
      </c>
      <c r="H215" s="4" t="str">
        <f t="shared" si="3"/>
        <v>(406,314.00)</v>
      </c>
    </row>
    <row r="216" ht="12.0" customHeight="1">
      <c r="A216" s="3"/>
      <c r="B216" s="4"/>
      <c r="C216" s="6" t="str">
        <f t="shared" si="4"/>
        <v>Mar-32</v>
      </c>
      <c r="D216" s="7">
        <v>212.0</v>
      </c>
      <c r="E216" s="4" t="str">
        <f t="shared" si="5"/>
        <v>(406,314.00)</v>
      </c>
      <c r="F216" s="8" t="str">
        <f t="shared" si="11"/>
        <v>($2,879.42)</v>
      </c>
      <c r="G216" s="8" t="str">
        <f t="shared" si="2"/>
        <v>($1,642.19)</v>
      </c>
      <c r="H216" s="4" t="str">
        <f t="shared" si="3"/>
        <v>(410,835.61)</v>
      </c>
    </row>
    <row r="217" ht="12.0" customHeight="1">
      <c r="A217" s="3"/>
      <c r="B217" s="4"/>
      <c r="C217" s="6" t="str">
        <f t="shared" si="4"/>
        <v>Apr-32</v>
      </c>
      <c r="D217" s="7">
        <v>213.0</v>
      </c>
      <c r="E217" s="4" t="str">
        <f t="shared" si="5"/>
        <v>(410,835.61)</v>
      </c>
      <c r="F217" s="8" t="str">
        <f t="shared" si="11"/>
        <v>($2,879.42)</v>
      </c>
      <c r="G217" s="8" t="str">
        <f t="shared" si="2"/>
        <v>($1,660.46)</v>
      </c>
      <c r="H217" s="4" t="str">
        <f t="shared" si="3"/>
        <v>(415,375.49)</v>
      </c>
    </row>
    <row r="218" ht="12.0" customHeight="1">
      <c r="A218" s="3"/>
      <c r="B218" s="4"/>
      <c r="C218" s="6" t="str">
        <f t="shared" si="4"/>
        <v>May-32</v>
      </c>
      <c r="D218" s="7">
        <v>214.0</v>
      </c>
      <c r="E218" s="4" t="str">
        <f t="shared" si="5"/>
        <v>(415,375.49)</v>
      </c>
      <c r="F218" s="8" t="str">
        <f t="shared" si="11"/>
        <v>($2,879.42)</v>
      </c>
      <c r="G218" s="8" t="str">
        <f t="shared" si="2"/>
        <v>($1,678.81)</v>
      </c>
      <c r="H218" s="4" t="str">
        <f t="shared" si="3"/>
        <v>(419,933.72)</v>
      </c>
    </row>
    <row r="219" ht="12.0" customHeight="1">
      <c r="A219" s="3"/>
      <c r="B219" s="4"/>
      <c r="C219" s="6" t="str">
        <f t="shared" si="4"/>
        <v>Jun-32</v>
      </c>
      <c r="D219" s="7">
        <v>215.0</v>
      </c>
      <c r="E219" s="4" t="str">
        <f t="shared" si="5"/>
        <v>(419,933.72)</v>
      </c>
      <c r="F219" s="8" t="str">
        <f t="shared" si="11"/>
        <v>($2,879.42)</v>
      </c>
      <c r="G219" s="8" t="str">
        <f t="shared" si="2"/>
        <v>($1,697.23)</v>
      </c>
      <c r="H219" s="4" t="str">
        <f t="shared" si="3"/>
        <v>(424,510.37)</v>
      </c>
    </row>
    <row r="220" ht="12.0" customHeight="1">
      <c r="A220" s="3"/>
      <c r="B220" s="4"/>
      <c r="C220" s="6" t="str">
        <f t="shared" si="4"/>
        <v>Jul-32</v>
      </c>
      <c r="D220" s="7">
        <v>216.0</v>
      </c>
      <c r="E220" s="4" t="str">
        <f t="shared" si="5"/>
        <v>(424,510.37)</v>
      </c>
      <c r="F220" s="8" t="str">
        <f t="shared" si="11"/>
        <v>($2,879.42)</v>
      </c>
      <c r="G220" s="8" t="str">
        <f t="shared" si="2"/>
        <v>($1,715.73)</v>
      </c>
      <c r="H220" s="4" t="str">
        <f t="shared" si="3"/>
        <v>(429,105.52)</v>
      </c>
    </row>
    <row r="221" ht="12.0" customHeight="1">
      <c r="A221" s="3"/>
      <c r="B221" s="4"/>
      <c r="C221" s="6" t="str">
        <f t="shared" si="4"/>
        <v>Aug-32</v>
      </c>
      <c r="D221" s="7">
        <v>217.0</v>
      </c>
      <c r="E221" s="4" t="str">
        <f t="shared" si="5"/>
        <v>(429,105.52)</v>
      </c>
      <c r="F221" s="8" t="str">
        <f t="shared" si="11"/>
        <v>($2,879.42)</v>
      </c>
      <c r="G221" s="8" t="str">
        <f t="shared" si="2"/>
        <v>($1,734.30)</v>
      </c>
      <c r="H221" s="4" t="str">
        <f t="shared" si="3"/>
        <v>(433,719.24)</v>
      </c>
    </row>
    <row r="222" ht="12.0" customHeight="1">
      <c r="A222" s="3"/>
      <c r="B222" s="4"/>
      <c r="C222" s="6" t="str">
        <f t="shared" si="4"/>
        <v>Sep-32</v>
      </c>
      <c r="D222" s="7">
        <v>218.0</v>
      </c>
      <c r="E222" s="4" t="str">
        <f t="shared" si="5"/>
        <v>(433,719.24)</v>
      </c>
      <c r="F222" s="8" t="str">
        <f t="shared" si="11"/>
        <v>($2,879.42)</v>
      </c>
      <c r="G222" s="8" t="str">
        <f t="shared" si="2"/>
        <v>($1,752.95)</v>
      </c>
      <c r="H222" s="4" t="str">
        <f t="shared" si="3"/>
        <v>(438,351.61)</v>
      </c>
    </row>
    <row r="223" ht="12.0" customHeight="1">
      <c r="A223" s="3"/>
      <c r="B223" s="4"/>
      <c r="C223" s="6" t="str">
        <f t="shared" si="4"/>
        <v>Oct-32</v>
      </c>
      <c r="D223" s="7">
        <v>219.0</v>
      </c>
      <c r="E223" s="4" t="str">
        <f t="shared" si="5"/>
        <v>(438,351.61)</v>
      </c>
      <c r="F223" s="8" t="str">
        <f t="shared" si="11"/>
        <v>($2,879.42)</v>
      </c>
      <c r="G223" s="8" t="str">
        <f t="shared" si="2"/>
        <v>($1,771.67)</v>
      </c>
      <c r="H223" s="4" t="str">
        <f t="shared" si="3"/>
        <v>(443,002.70)</v>
      </c>
    </row>
    <row r="224" ht="12.0" customHeight="1">
      <c r="A224" s="3"/>
      <c r="B224" s="4"/>
      <c r="C224" s="6" t="str">
        <f t="shared" si="4"/>
        <v>Dec-32</v>
      </c>
      <c r="D224" s="7">
        <v>220.0</v>
      </c>
      <c r="E224" s="4" t="str">
        <f t="shared" si="5"/>
        <v>(443,002.70)</v>
      </c>
      <c r="F224" s="8" t="str">
        <f t="shared" si="11"/>
        <v>($2,879.42)</v>
      </c>
      <c r="G224" s="8" t="str">
        <f t="shared" si="2"/>
        <v>($1,790.47)</v>
      </c>
      <c r="H224" s="4" t="str">
        <f t="shared" si="3"/>
        <v>(447,672.59)</v>
      </c>
    </row>
    <row r="225" ht="12.0" customHeight="1">
      <c r="A225" s="3"/>
      <c r="B225" s="4"/>
      <c r="C225" s="6" t="str">
        <f t="shared" si="4"/>
        <v>Jan-33</v>
      </c>
      <c r="D225" s="7">
        <v>221.0</v>
      </c>
      <c r="E225" s="4" t="str">
        <f t="shared" si="5"/>
        <v>(447,672.59)</v>
      </c>
      <c r="F225" s="8" t="str">
        <f t="shared" si="11"/>
        <v>($2,879.42)</v>
      </c>
      <c r="G225" s="8" t="str">
        <f t="shared" si="2"/>
        <v>($1,809.34)</v>
      </c>
      <c r="H225" s="4" t="str">
        <f t="shared" si="3"/>
        <v>(452,361.35)</v>
      </c>
    </row>
    <row r="226" ht="12.0" customHeight="1">
      <c r="A226" s="3"/>
      <c r="B226" s="4"/>
      <c r="C226" s="6" t="str">
        <f t="shared" si="4"/>
        <v>Feb-33</v>
      </c>
      <c r="D226" s="7">
        <v>222.0</v>
      </c>
      <c r="E226" s="4" t="str">
        <f t="shared" si="5"/>
        <v>(452,361.35)</v>
      </c>
      <c r="F226" s="8" t="str">
        <f t="shared" si="11"/>
        <v>($2,879.42)</v>
      </c>
      <c r="G226" s="8" t="str">
        <f t="shared" si="2"/>
        <v>($1,828.29)</v>
      </c>
      <c r="H226" s="4" t="str">
        <f t="shared" si="3"/>
        <v>(457,069.07)</v>
      </c>
    </row>
    <row r="227" ht="12.0" customHeight="1">
      <c r="A227" s="3"/>
      <c r="B227" s="4"/>
      <c r="C227" s="6" t="str">
        <f t="shared" si="4"/>
        <v>Mar-33</v>
      </c>
      <c r="D227" s="7">
        <v>223.0</v>
      </c>
      <c r="E227" s="4" t="str">
        <f t="shared" si="5"/>
        <v>(457,069.07)</v>
      </c>
      <c r="F227" s="8" t="str">
        <f t="shared" si="11"/>
        <v>($2,879.42)</v>
      </c>
      <c r="G227" s="8" t="str">
        <f t="shared" si="2"/>
        <v>($1,847.32)</v>
      </c>
      <c r="H227" s="4" t="str">
        <f t="shared" si="3"/>
        <v>(461,795.81)</v>
      </c>
    </row>
    <row r="228" ht="12.0" customHeight="1">
      <c r="A228" s="3"/>
      <c r="B228" s="4"/>
      <c r="C228" s="6" t="str">
        <f t="shared" si="4"/>
        <v>Apr-33</v>
      </c>
      <c r="D228" s="7">
        <v>224.0</v>
      </c>
      <c r="E228" s="4" t="str">
        <f t="shared" si="5"/>
        <v>(461,795.81)</v>
      </c>
      <c r="F228" s="8" t="str">
        <f t="shared" si="11"/>
        <v>($2,879.42)</v>
      </c>
      <c r="G228" s="8" t="str">
        <f t="shared" si="2"/>
        <v>($1,866.42)</v>
      </c>
      <c r="H228" s="4" t="str">
        <f t="shared" si="3"/>
        <v>(466,541.65)</v>
      </c>
    </row>
    <row r="229" ht="12.0" customHeight="1">
      <c r="A229" s="3"/>
      <c r="B229" s="4"/>
      <c r="C229" s="6" t="str">
        <f t="shared" si="4"/>
        <v>May-33</v>
      </c>
      <c r="D229" s="7">
        <v>225.0</v>
      </c>
      <c r="E229" s="4" t="str">
        <f t="shared" si="5"/>
        <v>(466,541.65)</v>
      </c>
      <c r="F229" s="8" t="str">
        <f t="shared" si="11"/>
        <v>($2,879.42)</v>
      </c>
      <c r="G229" s="8" t="str">
        <f t="shared" si="2"/>
        <v>($1,885.61)</v>
      </c>
      <c r="H229" s="4" t="str">
        <f t="shared" si="3"/>
        <v>(471,306.68)</v>
      </c>
    </row>
    <row r="230" ht="12.0" customHeight="1">
      <c r="A230" s="3"/>
      <c r="B230" s="4"/>
      <c r="C230" s="6" t="str">
        <f t="shared" si="4"/>
        <v>Jun-33</v>
      </c>
      <c r="D230" s="7">
        <v>226.0</v>
      </c>
      <c r="E230" s="4" t="str">
        <f t="shared" si="5"/>
        <v>(471,306.68)</v>
      </c>
      <c r="F230" s="8" t="str">
        <f t="shared" si="11"/>
        <v>($2,879.42)</v>
      </c>
      <c r="G230" s="8" t="str">
        <f t="shared" si="2"/>
        <v>($1,904.86)</v>
      </c>
      <c r="H230" s="4" t="str">
        <f t="shared" si="3"/>
        <v>(476,090.96)</v>
      </c>
    </row>
    <row r="231" ht="12.0" customHeight="1">
      <c r="A231" s="3"/>
      <c r="B231" s="4"/>
      <c r="C231" s="6" t="str">
        <f t="shared" si="4"/>
        <v>Jul-33</v>
      </c>
      <c r="D231" s="7">
        <v>227.0</v>
      </c>
      <c r="E231" s="4" t="str">
        <f t="shared" si="5"/>
        <v>(476,090.96)</v>
      </c>
      <c r="F231" s="8" t="str">
        <f t="shared" si="11"/>
        <v>($2,879.42)</v>
      </c>
      <c r="G231" s="8" t="str">
        <f t="shared" si="2"/>
        <v>($1,924.20)</v>
      </c>
      <c r="H231" s="4" t="str">
        <f t="shared" si="3"/>
        <v>(480,894.58)</v>
      </c>
    </row>
    <row r="232" ht="12.0" customHeight="1">
      <c r="A232" s="3"/>
      <c r="B232" s="4"/>
      <c r="C232" s="6" t="str">
        <f t="shared" si="4"/>
        <v>Aug-33</v>
      </c>
      <c r="D232" s="7">
        <v>228.0</v>
      </c>
      <c r="E232" s="4" t="str">
        <f t="shared" si="5"/>
        <v>(480,894.58)</v>
      </c>
      <c r="F232" s="8" t="str">
        <f t="shared" si="11"/>
        <v>($2,879.42)</v>
      </c>
      <c r="G232" s="8" t="str">
        <f t="shared" si="2"/>
        <v>($1,943.62)</v>
      </c>
      <c r="H232" s="4" t="str">
        <f t="shared" si="3"/>
        <v>(485,717.62)</v>
      </c>
    </row>
    <row r="233" ht="12.0" customHeight="1">
      <c r="A233" s="3"/>
      <c r="B233" s="4"/>
      <c r="C233" s="6" t="str">
        <f t="shared" si="4"/>
        <v>Sep-33</v>
      </c>
      <c r="D233" s="7">
        <v>229.0</v>
      </c>
      <c r="E233" s="4" t="str">
        <f t="shared" si="5"/>
        <v>(485,717.62)</v>
      </c>
      <c r="F233" s="8" t="str">
        <f t="shared" si="11"/>
        <v>($2,879.42)</v>
      </c>
      <c r="G233" s="8" t="str">
        <f t="shared" si="2"/>
        <v>($1,963.11)</v>
      </c>
      <c r="H233" s="4" t="str">
        <f t="shared" si="3"/>
        <v>(490,560.15)</v>
      </c>
    </row>
    <row r="234" ht="12.0" customHeight="1">
      <c r="A234" s="3"/>
      <c r="B234" s="4"/>
      <c r="C234" s="6" t="str">
        <f t="shared" si="4"/>
        <v>Oct-33</v>
      </c>
      <c r="D234" s="7">
        <v>230.0</v>
      </c>
      <c r="E234" s="4" t="str">
        <f t="shared" si="5"/>
        <v>(490,560.15)</v>
      </c>
      <c r="F234" s="8" t="str">
        <f t="shared" si="11"/>
        <v>($2,879.42)</v>
      </c>
      <c r="G234" s="8" t="str">
        <f t="shared" si="2"/>
        <v>($1,982.68)</v>
      </c>
      <c r="H234" s="4" t="str">
        <f t="shared" si="3"/>
        <v>(495,422.25)</v>
      </c>
    </row>
    <row r="235" ht="12.0" customHeight="1">
      <c r="A235" s="3"/>
      <c r="B235" s="4"/>
      <c r="C235" s="6" t="str">
        <f t="shared" si="4"/>
        <v>Nov-33</v>
      </c>
      <c r="D235" s="7">
        <v>231.0</v>
      </c>
      <c r="E235" s="4" t="str">
        <f t="shared" si="5"/>
        <v>(495,422.25)</v>
      </c>
      <c r="F235" s="8" t="str">
        <f t="shared" si="11"/>
        <v>($2,879.42)</v>
      </c>
      <c r="G235" s="8" t="str">
        <f t="shared" si="2"/>
        <v>($2,002.33)</v>
      </c>
      <c r="H235" s="4" t="str">
        <f t="shared" si="3"/>
        <v>(500,304.00)</v>
      </c>
    </row>
    <row r="236" ht="12.0" customHeight="1">
      <c r="A236" s="3"/>
      <c r="B236" s="4"/>
      <c r="C236" s="6" t="str">
        <f t="shared" si="4"/>
        <v>Dec-33</v>
      </c>
      <c r="D236" s="7">
        <v>232.0</v>
      </c>
      <c r="E236" s="4" t="str">
        <f t="shared" si="5"/>
        <v>(500,304.00)</v>
      </c>
      <c r="F236" s="8" t="str">
        <f t="shared" si="11"/>
        <v>($2,879.42)</v>
      </c>
      <c r="G236" s="8" t="str">
        <f t="shared" si="2"/>
        <v>($2,022.06)</v>
      </c>
      <c r="H236" s="4" t="str">
        <f t="shared" si="3"/>
        <v>(505,205.48)</v>
      </c>
    </row>
    <row r="237" ht="12.0" customHeight="1">
      <c r="A237" s="3"/>
      <c r="B237" s="4"/>
      <c r="C237" s="6" t="str">
        <f t="shared" si="4"/>
        <v>Jan-34</v>
      </c>
      <c r="D237" s="7">
        <v>233.0</v>
      </c>
      <c r="E237" s="4" t="str">
        <f t="shared" si="5"/>
        <v>(505,205.48)</v>
      </c>
      <c r="F237" s="8" t="str">
        <f t="shared" si="11"/>
        <v>($2,879.42)</v>
      </c>
      <c r="G237" s="8" t="str">
        <f t="shared" si="2"/>
        <v>($2,041.87)</v>
      </c>
      <c r="H237" s="4" t="str">
        <f t="shared" si="3"/>
        <v>(510,126.78)</v>
      </c>
    </row>
    <row r="238" ht="12.0" customHeight="1">
      <c r="A238" s="3"/>
      <c r="B238" s="4"/>
      <c r="C238" s="6" t="str">
        <f t="shared" si="4"/>
        <v>Feb-34</v>
      </c>
      <c r="D238" s="7">
        <v>234.0</v>
      </c>
      <c r="E238" s="4" t="str">
        <f t="shared" si="5"/>
        <v>(510,126.78)</v>
      </c>
      <c r="F238" s="8" t="str">
        <f t="shared" si="11"/>
        <v>($2,879.42)</v>
      </c>
      <c r="G238" s="8" t="str">
        <f t="shared" si="2"/>
        <v>($2,061.76)</v>
      </c>
      <c r="H238" s="4" t="str">
        <f t="shared" si="3"/>
        <v>(515,067.96)</v>
      </c>
    </row>
    <row r="239" ht="12.0" customHeight="1">
      <c r="A239" s="3"/>
      <c r="B239" s="4"/>
      <c r="C239" s="6" t="str">
        <f t="shared" si="4"/>
        <v>Mar-34</v>
      </c>
      <c r="D239" s="7">
        <v>235.0</v>
      </c>
      <c r="E239" s="4" t="str">
        <f t="shared" si="5"/>
        <v>(515,067.96)</v>
      </c>
      <c r="F239" s="8" t="str">
        <f t="shared" si="11"/>
        <v>($2,879.42)</v>
      </c>
      <c r="G239" s="8" t="str">
        <f t="shared" si="2"/>
        <v>($2,081.73)</v>
      </c>
      <c r="H239" s="4" t="str">
        <f t="shared" si="3"/>
        <v>(520,029.11)</v>
      </c>
    </row>
    <row r="240" ht="12.0" customHeight="1">
      <c r="A240" s="3"/>
      <c r="B240" s="4"/>
      <c r="C240" s="6" t="str">
        <f t="shared" si="4"/>
        <v>Apr-34</v>
      </c>
      <c r="D240" s="7">
        <v>236.0</v>
      </c>
      <c r="E240" s="4" t="str">
        <f t="shared" si="5"/>
        <v>(520,029.11)</v>
      </c>
      <c r="F240" s="8" t="str">
        <f t="shared" si="11"/>
        <v>($2,879.42)</v>
      </c>
      <c r="G240" s="8" t="str">
        <f t="shared" si="2"/>
        <v>($2,101.78)</v>
      </c>
      <c r="H240" s="4" t="str">
        <f t="shared" si="3"/>
        <v>(525,010.32)</v>
      </c>
    </row>
    <row r="241" ht="12.0" customHeight="1">
      <c r="A241" s="3"/>
      <c r="B241" s="4"/>
      <c r="C241" s="6" t="str">
        <f t="shared" si="4"/>
        <v>May-34</v>
      </c>
      <c r="D241" s="7">
        <v>237.0</v>
      </c>
      <c r="E241" s="4" t="str">
        <f t="shared" si="5"/>
        <v>(525,010.32)</v>
      </c>
      <c r="F241" s="8" t="str">
        <f t="shared" si="11"/>
        <v>($2,879.42)</v>
      </c>
      <c r="G241" s="8" t="str">
        <f t="shared" si="2"/>
        <v>($2,121.92)</v>
      </c>
      <c r="H241" s="4" t="str">
        <f t="shared" si="3"/>
        <v>(530,011.65)</v>
      </c>
    </row>
    <row r="242" ht="12.0" customHeight="1">
      <c r="A242" s="3"/>
      <c r="B242" s="4"/>
      <c r="C242" s="6" t="str">
        <f t="shared" si="4"/>
        <v>Jun-34</v>
      </c>
      <c r="D242" s="7">
        <v>238.0</v>
      </c>
      <c r="E242" s="4" t="str">
        <f t="shared" si="5"/>
        <v>(530,011.65)</v>
      </c>
      <c r="F242" s="8" t="str">
        <f t="shared" si="11"/>
        <v>($2,879.42)</v>
      </c>
      <c r="G242" s="8" t="str">
        <f t="shared" si="2"/>
        <v>($2,142.13)</v>
      </c>
      <c r="H242" s="4" t="str">
        <f t="shared" si="3"/>
        <v>(535,033.20)</v>
      </c>
    </row>
    <row r="243" ht="12.0" customHeight="1">
      <c r="A243" s="3"/>
      <c r="B243" s="4"/>
      <c r="C243" s="6" t="str">
        <f t="shared" si="4"/>
        <v>Jul-34</v>
      </c>
      <c r="D243" s="7">
        <v>239.0</v>
      </c>
      <c r="E243" s="4" t="str">
        <f t="shared" si="5"/>
        <v>(535,033.20)</v>
      </c>
      <c r="F243" s="8" t="str">
        <f t="shared" si="11"/>
        <v>($2,879.42)</v>
      </c>
      <c r="G243" s="8" t="str">
        <f t="shared" si="2"/>
        <v>($2,162.43)</v>
      </c>
      <c r="H243" s="4" t="str">
        <f t="shared" si="3"/>
        <v>(540,075.05)</v>
      </c>
    </row>
    <row r="244" ht="12.0" customHeight="1">
      <c r="A244" s="3"/>
      <c r="B244" s="4"/>
      <c r="C244" s="6" t="str">
        <f t="shared" si="4"/>
        <v>Aug-34</v>
      </c>
      <c r="D244" s="7">
        <v>240.0</v>
      </c>
      <c r="E244" s="4" t="str">
        <f t="shared" si="5"/>
        <v>(540,075.05)</v>
      </c>
      <c r="F244" s="8" t="str">
        <f t="shared" si="11"/>
        <v>($2,879.42)</v>
      </c>
      <c r="G244" s="8" t="str">
        <f t="shared" si="2"/>
        <v>($2,182.80)</v>
      </c>
      <c r="H244" s="4" t="str">
        <f t="shared" si="3"/>
        <v>(545,137.27)</v>
      </c>
    </row>
    <row r="245" ht="12.0" customHeight="1">
      <c r="A245" s="3"/>
      <c r="B245" s="4"/>
      <c r="C245" s="6" t="str">
        <f t="shared" si="4"/>
        <v>Sep-34</v>
      </c>
      <c r="D245" s="7">
        <v>241.0</v>
      </c>
      <c r="E245" s="4" t="str">
        <f t="shared" si="5"/>
        <v>(545,137.27)</v>
      </c>
      <c r="F245" s="8" t="str">
        <f t="shared" si="11"/>
        <v>($2,879.42)</v>
      </c>
      <c r="G245" s="8" t="str">
        <f t="shared" si="2"/>
        <v>($2,203.26)</v>
      </c>
      <c r="H245" s="4" t="str">
        <f t="shared" si="3"/>
        <v>(550,219.95)</v>
      </c>
    </row>
    <row r="246" ht="12.0" customHeight="1">
      <c r="A246" s="3"/>
      <c r="B246" s="4"/>
      <c r="C246" s="6" t="str">
        <f t="shared" si="4"/>
        <v>Oct-34</v>
      </c>
      <c r="D246" s="7">
        <v>242.0</v>
      </c>
      <c r="E246" s="4" t="str">
        <f t="shared" si="5"/>
        <v>(550,219.95)</v>
      </c>
      <c r="F246" s="8" t="str">
        <f t="shared" si="11"/>
        <v>($2,879.42)</v>
      </c>
      <c r="G246" s="8" t="str">
        <f t="shared" si="2"/>
        <v>($2,223.81)</v>
      </c>
      <c r="H246" s="4" t="str">
        <f t="shared" si="3"/>
        <v>(555,323.18)</v>
      </c>
    </row>
    <row r="247" ht="12.0" customHeight="1">
      <c r="A247" s="3"/>
      <c r="B247" s="4"/>
      <c r="C247" s="6" t="str">
        <f t="shared" si="4"/>
        <v>Nov-34</v>
      </c>
      <c r="D247" s="7">
        <v>243.0</v>
      </c>
      <c r="E247" s="4" t="str">
        <f t="shared" si="5"/>
        <v>(555,323.18)</v>
      </c>
      <c r="F247" s="8" t="str">
        <f t="shared" si="11"/>
        <v>($2,879.42)</v>
      </c>
      <c r="G247" s="8" t="str">
        <f t="shared" si="2"/>
        <v>($2,244.43)</v>
      </c>
      <c r="H247" s="4" t="str">
        <f t="shared" si="3"/>
        <v>(560,447.03)</v>
      </c>
    </row>
    <row r="248" ht="12.0" customHeight="1">
      <c r="A248" s="3"/>
      <c r="B248" s="4"/>
      <c r="C248" s="6" t="str">
        <f t="shared" si="4"/>
        <v>Dec-34</v>
      </c>
      <c r="D248" s="7">
        <v>244.0</v>
      </c>
      <c r="E248" s="4" t="str">
        <f t="shared" si="5"/>
        <v>(560,447.03)</v>
      </c>
      <c r="F248" s="8" t="str">
        <f t="shared" si="11"/>
        <v>($2,879.42)</v>
      </c>
      <c r="G248" s="8" t="str">
        <f t="shared" si="2"/>
        <v>($2,265.14)</v>
      </c>
      <c r="H248" s="4" t="str">
        <f t="shared" si="3"/>
        <v>(565,591.59)</v>
      </c>
    </row>
    <row r="249" ht="12.0" customHeight="1">
      <c r="A249" s="3"/>
      <c r="B249" s="4"/>
      <c r="C249" s="6" t="str">
        <f t="shared" si="4"/>
        <v>Jan-35</v>
      </c>
      <c r="D249" s="7">
        <v>245.0</v>
      </c>
      <c r="E249" s="4" t="str">
        <f t="shared" si="5"/>
        <v>(565,591.59)</v>
      </c>
      <c r="F249" s="8" t="str">
        <f t="shared" si="11"/>
        <v>($2,879.42)</v>
      </c>
      <c r="G249" s="8" t="str">
        <f t="shared" si="2"/>
        <v>($2,285.93)</v>
      </c>
      <c r="H249" s="4" t="str">
        <f t="shared" si="3"/>
        <v>(570,756.94)</v>
      </c>
    </row>
    <row r="250" ht="12.0" customHeight="1">
      <c r="A250" s="3"/>
      <c r="B250" s="4"/>
      <c r="C250" s="6" t="str">
        <f t="shared" si="4"/>
        <v>Feb-35</v>
      </c>
      <c r="D250" s="7">
        <v>246.0</v>
      </c>
      <c r="E250" s="4" t="str">
        <f t="shared" si="5"/>
        <v>(570,756.94)</v>
      </c>
      <c r="F250" s="8" t="str">
        <f t="shared" si="11"/>
        <v>($2,879.42)</v>
      </c>
      <c r="G250" s="8" t="str">
        <f t="shared" si="2"/>
        <v>($2,306.81)</v>
      </c>
      <c r="H250" s="4" t="str">
        <f t="shared" si="3"/>
        <v>(575,943.17)</v>
      </c>
    </row>
    <row r="251" ht="12.0" customHeight="1">
      <c r="A251" s="3"/>
      <c r="B251" s="4"/>
      <c r="C251" s="6" t="str">
        <f t="shared" si="4"/>
        <v>Mar-35</v>
      </c>
      <c r="D251" s="7">
        <v>247.0</v>
      </c>
      <c r="E251" s="4" t="str">
        <f t="shared" si="5"/>
        <v>(575,943.17)</v>
      </c>
      <c r="F251" s="8" t="str">
        <f t="shared" si="11"/>
        <v>($2,879.42)</v>
      </c>
      <c r="G251" s="8" t="str">
        <f t="shared" si="2"/>
        <v>($2,327.77)</v>
      </c>
      <c r="H251" s="4" t="str">
        <f t="shared" si="3"/>
        <v>(581,150.36)</v>
      </c>
    </row>
    <row r="252" ht="12.0" customHeight="1">
      <c r="A252" s="3"/>
      <c r="B252" s="4"/>
      <c r="C252" s="6" t="str">
        <f t="shared" si="4"/>
        <v>Apr-35</v>
      </c>
      <c r="D252" s="7">
        <v>248.0</v>
      </c>
      <c r="E252" s="4" t="str">
        <f t="shared" si="5"/>
        <v>(581,150.36)</v>
      </c>
      <c r="F252" s="8" t="str">
        <f t="shared" si="11"/>
        <v>($2,879.42)</v>
      </c>
      <c r="G252" s="8" t="str">
        <f t="shared" si="2"/>
        <v>($2,348.82)</v>
      </c>
      <c r="H252" s="4" t="str">
        <f t="shared" si="3"/>
        <v>(586,378.60)</v>
      </c>
    </row>
    <row r="253" ht="12.0" customHeight="1">
      <c r="A253" s="3"/>
      <c r="B253" s="4"/>
      <c r="C253" s="6" t="str">
        <f t="shared" si="4"/>
        <v>May-35</v>
      </c>
      <c r="D253" s="7">
        <v>249.0</v>
      </c>
      <c r="E253" s="4" t="str">
        <f t="shared" si="5"/>
        <v>(586,378.60)</v>
      </c>
      <c r="F253" s="8" t="str">
        <f t="shared" si="11"/>
        <v>($2,879.42)</v>
      </c>
      <c r="G253" s="8" t="str">
        <f t="shared" si="2"/>
        <v>($2,369.95)</v>
      </c>
      <c r="H253" s="4" t="str">
        <f t="shared" si="3"/>
        <v>(591,627.97)</v>
      </c>
    </row>
    <row r="254" ht="12.0" customHeight="1">
      <c r="A254" s="3"/>
      <c r="B254" s="4"/>
      <c r="C254" s="6" t="str">
        <f t="shared" si="4"/>
        <v>Jun-35</v>
      </c>
      <c r="D254" s="7">
        <v>250.0</v>
      </c>
      <c r="E254" s="4" t="str">
        <f t="shared" si="5"/>
        <v>(591,627.97)</v>
      </c>
      <c r="F254" s="8" t="str">
        <f t="shared" si="11"/>
        <v>($2,879.42)</v>
      </c>
      <c r="G254" s="8" t="str">
        <f t="shared" si="2"/>
        <v>($2,391.16)</v>
      </c>
      <c r="H254" s="4" t="str">
        <f t="shared" si="3"/>
        <v>(596,898.55)</v>
      </c>
    </row>
    <row r="255" ht="12.0" customHeight="1">
      <c r="A255" s="3"/>
      <c r="B255" s="4"/>
      <c r="C255" s="6" t="str">
        <f t="shared" si="4"/>
        <v>Jul-35</v>
      </c>
      <c r="D255" s="7">
        <v>251.0</v>
      </c>
      <c r="E255" s="4" t="str">
        <f t="shared" si="5"/>
        <v>(596,898.55)</v>
      </c>
      <c r="F255" s="8" t="str">
        <f t="shared" si="11"/>
        <v>($2,879.42)</v>
      </c>
      <c r="G255" s="8" t="str">
        <f t="shared" si="2"/>
        <v>($2,412.46)</v>
      </c>
      <c r="H255" s="4" t="str">
        <f t="shared" si="3"/>
        <v>(602,190.43)</v>
      </c>
    </row>
    <row r="256" ht="12.0" customHeight="1">
      <c r="A256" s="3"/>
      <c r="B256" s="4"/>
      <c r="C256" s="6" t="str">
        <f t="shared" si="4"/>
        <v>Aug-35</v>
      </c>
      <c r="D256" s="7">
        <v>252.0</v>
      </c>
      <c r="E256" s="4" t="str">
        <f t="shared" si="5"/>
        <v>(602,190.43)</v>
      </c>
      <c r="F256" s="8" t="str">
        <f t="shared" si="11"/>
        <v>($2,879.42)</v>
      </c>
      <c r="G256" s="8" t="str">
        <f t="shared" si="2"/>
        <v>($2,433.85)</v>
      </c>
      <c r="H256" s="4" t="str">
        <f t="shared" si="3"/>
        <v>(607,503.71)</v>
      </c>
    </row>
    <row r="257" ht="12.0" customHeight="1">
      <c r="A257" s="3"/>
      <c r="B257" s="4"/>
      <c r="C257" s="6" t="str">
        <f t="shared" si="4"/>
        <v>Sep-35</v>
      </c>
      <c r="D257" s="7">
        <v>253.0</v>
      </c>
      <c r="E257" s="4" t="str">
        <f t="shared" si="5"/>
        <v>(607,503.71)</v>
      </c>
      <c r="F257" s="8" t="str">
        <f t="shared" si="11"/>
        <v>($2,879.42)</v>
      </c>
      <c r="G257" s="8" t="str">
        <f t="shared" si="2"/>
        <v>($2,455.33)</v>
      </c>
      <c r="H257" s="4" t="str">
        <f t="shared" si="3"/>
        <v>(612,838.46)</v>
      </c>
    </row>
    <row r="258" ht="12.0" customHeight="1">
      <c r="A258" s="3"/>
      <c r="B258" s="4"/>
      <c r="C258" s="6" t="str">
        <f t="shared" si="4"/>
        <v>Oct-35</v>
      </c>
      <c r="D258" s="7">
        <v>254.0</v>
      </c>
      <c r="E258" s="4" t="str">
        <f t="shared" si="5"/>
        <v>(612,838.46)</v>
      </c>
      <c r="F258" s="8" t="str">
        <f t="shared" si="11"/>
        <v>($2,879.42)</v>
      </c>
      <c r="G258" s="8" t="str">
        <f t="shared" si="2"/>
        <v>($2,476.89)</v>
      </c>
      <c r="H258" s="4" t="str">
        <f t="shared" si="3"/>
        <v>(618,194.76)</v>
      </c>
    </row>
    <row r="259" ht="12.0" customHeight="1">
      <c r="A259" s="3"/>
      <c r="B259" s="4"/>
      <c r="C259" s="6" t="str">
        <f t="shared" si="4"/>
        <v>Nov-35</v>
      </c>
      <c r="D259" s="7">
        <v>255.0</v>
      </c>
      <c r="E259" s="4" t="str">
        <f t="shared" si="5"/>
        <v>(618,194.76)</v>
      </c>
      <c r="F259" s="8" t="str">
        <f t="shared" si="11"/>
        <v>($2,879.42)</v>
      </c>
      <c r="G259" s="8" t="str">
        <f t="shared" si="2"/>
        <v>($2,498.54)</v>
      </c>
      <c r="H259" s="4" t="str">
        <f t="shared" si="3"/>
        <v>(623,572.72)</v>
      </c>
    </row>
    <row r="260" ht="12.0" customHeight="1">
      <c r="A260" s="3"/>
      <c r="B260" s="4"/>
      <c r="C260" s="6" t="str">
        <f t="shared" si="4"/>
        <v>Dec-35</v>
      </c>
      <c r="D260" s="7">
        <v>256.0</v>
      </c>
      <c r="E260" s="4" t="str">
        <f t="shared" si="5"/>
        <v>(623,572.72)</v>
      </c>
      <c r="F260" s="8" t="str">
        <f t="shared" si="11"/>
        <v>($2,879.42)</v>
      </c>
      <c r="G260" s="8" t="str">
        <f t="shared" si="2"/>
        <v>($2,520.27)</v>
      </c>
      <c r="H260" s="4" t="str">
        <f t="shared" si="3"/>
        <v>(628,972.41)</v>
      </c>
    </row>
    <row r="261" ht="12.0" customHeight="1">
      <c r="A261" s="3"/>
      <c r="B261" s="4"/>
      <c r="C261" s="6" t="str">
        <f t="shared" si="4"/>
        <v>Jan-36</v>
      </c>
      <c r="D261" s="7">
        <v>257.0</v>
      </c>
      <c r="E261" s="4" t="str">
        <f t="shared" si="5"/>
        <v>(628,972.41)</v>
      </c>
      <c r="F261" s="8" t="str">
        <f t="shared" si="11"/>
        <v>($2,879.42)</v>
      </c>
      <c r="G261" s="8" t="str">
        <f t="shared" si="2"/>
        <v>($2,542.10)</v>
      </c>
      <c r="H261" s="4" t="str">
        <f t="shared" si="3"/>
        <v>(634,393.93)</v>
      </c>
    </row>
    <row r="262" ht="12.0" customHeight="1">
      <c r="A262" s="3"/>
      <c r="B262" s="4"/>
      <c r="C262" s="6" t="str">
        <f t="shared" si="4"/>
        <v>Feb-36</v>
      </c>
      <c r="D262" s="7">
        <v>258.0</v>
      </c>
      <c r="E262" s="4" t="str">
        <f t="shared" si="5"/>
        <v>(634,393.93)</v>
      </c>
      <c r="F262" s="8" t="str">
        <f t="shared" si="11"/>
        <v>($2,879.42)</v>
      </c>
      <c r="G262" s="8" t="str">
        <f t="shared" si="2"/>
        <v>($2,564.01)</v>
      </c>
      <c r="H262" s="4" t="str">
        <f t="shared" si="3"/>
        <v>(639,837.36)</v>
      </c>
    </row>
    <row r="263" ht="12.0" customHeight="1">
      <c r="A263" s="3"/>
      <c r="B263" s="4"/>
      <c r="C263" s="6" t="str">
        <f t="shared" si="4"/>
        <v>Mar-36</v>
      </c>
      <c r="D263" s="7">
        <v>259.0</v>
      </c>
      <c r="E263" s="4" t="str">
        <f t="shared" si="5"/>
        <v>(639,837.36)</v>
      </c>
      <c r="F263" s="8" t="str">
        <f t="shared" si="11"/>
        <v>($2,879.42)</v>
      </c>
      <c r="G263" s="8" t="str">
        <f t="shared" si="2"/>
        <v>($2,586.01)</v>
      </c>
      <c r="H263" s="4" t="str">
        <f t="shared" si="3"/>
        <v>(645,302.79)</v>
      </c>
    </row>
    <row r="264" ht="12.0" customHeight="1">
      <c r="A264" s="3"/>
      <c r="B264" s="4"/>
      <c r="C264" s="6" t="str">
        <f t="shared" si="4"/>
        <v>Apr-36</v>
      </c>
      <c r="D264" s="7">
        <v>260.0</v>
      </c>
      <c r="E264" s="4" t="str">
        <f t="shared" si="5"/>
        <v>(645,302.79)</v>
      </c>
      <c r="F264" s="8" t="str">
        <f t="shared" si="11"/>
        <v>($2,879.42)</v>
      </c>
      <c r="G264" s="8" t="str">
        <f t="shared" si="2"/>
        <v>($2,608.10)</v>
      </c>
      <c r="H264" s="4" t="str">
        <f t="shared" si="3"/>
        <v>(650,790.31)</v>
      </c>
    </row>
    <row r="265" ht="12.0" customHeight="1">
      <c r="A265" s="3"/>
      <c r="B265" s="4"/>
      <c r="C265" s="6" t="str">
        <f t="shared" si="4"/>
        <v>May-36</v>
      </c>
      <c r="D265" s="7">
        <v>261.0</v>
      </c>
      <c r="E265" s="4" t="str">
        <f t="shared" si="5"/>
        <v>(650,790.31)</v>
      </c>
      <c r="F265" s="8" t="str">
        <f t="shared" si="11"/>
        <v>($2,879.42)</v>
      </c>
      <c r="G265" s="8" t="str">
        <f t="shared" si="2"/>
        <v>($2,630.28)</v>
      </c>
      <c r="H265" s="4" t="str">
        <f t="shared" si="3"/>
        <v>(656,300.01)</v>
      </c>
    </row>
    <row r="266" ht="12.0" customHeight="1">
      <c r="A266" s="3"/>
      <c r="B266" s="4"/>
      <c r="C266" s="6" t="str">
        <f t="shared" si="4"/>
        <v>Jun-36</v>
      </c>
      <c r="D266" s="7">
        <v>262.0</v>
      </c>
      <c r="E266" s="4" t="str">
        <f t="shared" si="5"/>
        <v>(656,300.01)</v>
      </c>
      <c r="F266" s="8" t="str">
        <f t="shared" si="11"/>
        <v>($2,879.42)</v>
      </c>
      <c r="G266" s="8" t="str">
        <f t="shared" si="2"/>
        <v>($2,652.55)</v>
      </c>
      <c r="H266" s="4" t="str">
        <f t="shared" si="3"/>
        <v>(661,831.97)</v>
      </c>
    </row>
    <row r="267" ht="12.0" customHeight="1">
      <c r="A267" s="3"/>
      <c r="B267" s="4"/>
      <c r="C267" s="6" t="str">
        <f t="shared" si="4"/>
        <v>Jul-36</v>
      </c>
      <c r="D267" s="7">
        <v>263.0</v>
      </c>
      <c r="E267" s="4" t="str">
        <f t="shared" si="5"/>
        <v>(661,831.97)</v>
      </c>
      <c r="F267" s="8" t="str">
        <f t="shared" si="11"/>
        <v>($2,879.42)</v>
      </c>
      <c r="G267" s="8" t="str">
        <f t="shared" si="2"/>
        <v>($2,674.90)</v>
      </c>
      <c r="H267" s="4" t="str">
        <f t="shared" si="3"/>
        <v>(667,386.30)</v>
      </c>
    </row>
    <row r="268" ht="12.0" customHeight="1">
      <c r="A268" s="3"/>
      <c r="B268" s="4"/>
      <c r="C268" s="6" t="str">
        <f t="shared" si="4"/>
        <v>Aug-36</v>
      </c>
      <c r="D268" s="7">
        <v>264.0</v>
      </c>
      <c r="E268" s="4" t="str">
        <f t="shared" si="5"/>
        <v>(667,386.30)</v>
      </c>
      <c r="F268" s="8" t="str">
        <f t="shared" si="11"/>
        <v>($2,879.42)</v>
      </c>
      <c r="G268" s="8" t="str">
        <f t="shared" si="2"/>
        <v>($2,697.35)</v>
      </c>
      <c r="H268" s="4" t="str">
        <f t="shared" si="3"/>
        <v>(672,963.07)</v>
      </c>
    </row>
    <row r="269" ht="12.0" customHeight="1">
      <c r="A269" s="3"/>
      <c r="B269" s="4"/>
      <c r="C269" s="6" t="str">
        <f t="shared" si="4"/>
        <v>Sep-36</v>
      </c>
      <c r="D269" s="7">
        <v>265.0</v>
      </c>
      <c r="E269" s="4" t="str">
        <f t="shared" si="5"/>
        <v>(672,963.07)</v>
      </c>
      <c r="F269" s="8" t="str">
        <f t="shared" si="11"/>
        <v>($2,879.42)</v>
      </c>
      <c r="G269" s="8" t="str">
        <f t="shared" si="2"/>
        <v>($2,719.89)</v>
      </c>
      <c r="H269" s="4" t="str">
        <f t="shared" si="3"/>
        <v>(678,562.38)</v>
      </c>
    </row>
    <row r="270" ht="12.0" customHeight="1">
      <c r="A270" s="3"/>
      <c r="B270" s="4"/>
      <c r="C270" s="6" t="str">
        <f t="shared" si="4"/>
        <v>Oct-36</v>
      </c>
      <c r="D270" s="7">
        <v>266.0</v>
      </c>
      <c r="E270" s="4" t="str">
        <f t="shared" si="5"/>
        <v>(678,562.38)</v>
      </c>
      <c r="F270" s="8" t="str">
        <f t="shared" si="11"/>
        <v>($2,879.42)</v>
      </c>
      <c r="G270" s="8" t="str">
        <f t="shared" si="2"/>
        <v>($2,742.52)</v>
      </c>
      <c r="H270" s="4" t="str">
        <f t="shared" si="3"/>
        <v>(684,184.32)</v>
      </c>
    </row>
    <row r="271" ht="12.0" customHeight="1">
      <c r="A271" s="3"/>
      <c r="B271" s="4"/>
      <c r="C271" s="6" t="str">
        <f t="shared" si="4"/>
        <v>Nov-36</v>
      </c>
      <c r="D271" s="7">
        <v>267.0</v>
      </c>
      <c r="E271" s="4" t="str">
        <f t="shared" si="5"/>
        <v>(684,184.32)</v>
      </c>
      <c r="F271" s="8" t="str">
        <f t="shared" si="11"/>
        <v>($2,879.42)</v>
      </c>
      <c r="G271" s="8" t="str">
        <f t="shared" si="2"/>
        <v>($2,765.24)</v>
      </c>
      <c r="H271" s="4" t="str">
        <f t="shared" si="3"/>
        <v>(689,828.99)</v>
      </c>
    </row>
    <row r="272" ht="12.0" customHeight="1">
      <c r="A272" s="3"/>
      <c r="B272" s="4"/>
      <c r="C272" s="6" t="str">
        <f t="shared" si="4"/>
        <v>Dec-36</v>
      </c>
      <c r="D272" s="7">
        <v>268.0</v>
      </c>
      <c r="E272" s="4" t="str">
        <f t="shared" si="5"/>
        <v>(689,828.99)</v>
      </c>
      <c r="F272" s="8" t="str">
        <f t="shared" si="11"/>
        <v>($2,879.42)</v>
      </c>
      <c r="G272" s="8" t="str">
        <f t="shared" si="2"/>
        <v>($2,788.06)</v>
      </c>
      <c r="H272" s="4" t="str">
        <f t="shared" si="3"/>
        <v>(695,496.47)</v>
      </c>
    </row>
    <row r="273" ht="12.0" customHeight="1">
      <c r="A273" s="3"/>
      <c r="B273" s="4"/>
      <c r="C273" s="6" t="str">
        <f t="shared" si="4"/>
        <v>Jan-37</v>
      </c>
      <c r="D273" s="7">
        <v>269.0</v>
      </c>
      <c r="E273" s="4" t="str">
        <f t="shared" si="5"/>
        <v>(695,496.47)</v>
      </c>
      <c r="F273" s="8" t="str">
        <f t="shared" si="11"/>
        <v>($2,879.42)</v>
      </c>
      <c r="G273" s="8" t="str">
        <f t="shared" si="2"/>
        <v>($2,810.96)</v>
      </c>
      <c r="H273" s="4" t="str">
        <f t="shared" si="3"/>
        <v>(701,186.85)</v>
      </c>
    </row>
    <row r="274" ht="12.0" customHeight="1">
      <c r="A274" s="3"/>
      <c r="B274" s="4"/>
      <c r="C274" s="6" t="str">
        <f t="shared" si="4"/>
        <v>Feb-37</v>
      </c>
      <c r="D274" s="7">
        <v>270.0</v>
      </c>
      <c r="E274" s="4" t="str">
        <f t="shared" si="5"/>
        <v>(701,186.85)</v>
      </c>
      <c r="F274" s="8" t="str">
        <f t="shared" si="11"/>
        <v>($2,879.42)</v>
      </c>
      <c r="G274" s="8" t="str">
        <f t="shared" si="2"/>
        <v>($2,833.96)</v>
      </c>
      <c r="H274" s="4" t="str">
        <f t="shared" si="3"/>
        <v>(706,900.24)</v>
      </c>
    </row>
    <row r="275" ht="12.0" customHeight="1">
      <c r="A275" s="3"/>
      <c r="B275" s="4"/>
      <c r="C275" s="6" t="str">
        <f t="shared" si="4"/>
        <v>Mar-37</v>
      </c>
      <c r="D275" s="7">
        <v>271.0</v>
      </c>
      <c r="E275" s="4" t="str">
        <f t="shared" si="5"/>
        <v>(706,900.24)</v>
      </c>
      <c r="F275" s="8" t="str">
        <f t="shared" si="11"/>
        <v>($2,879.42)</v>
      </c>
      <c r="G275" s="8" t="str">
        <f t="shared" si="2"/>
        <v>($2,857.06)</v>
      </c>
      <c r="H275" s="4" t="str">
        <f t="shared" si="3"/>
        <v>(712,636.71)</v>
      </c>
    </row>
    <row r="276" ht="12.0" customHeight="1">
      <c r="A276" s="3"/>
      <c r="B276" s="4"/>
      <c r="C276" s="6" t="str">
        <f t="shared" si="4"/>
        <v>May-37</v>
      </c>
      <c r="D276" s="7">
        <v>272.0</v>
      </c>
      <c r="E276" s="4" t="str">
        <f t="shared" si="5"/>
        <v>(712,636.71)</v>
      </c>
      <c r="F276" s="8" t="str">
        <f t="shared" si="11"/>
        <v>($2,879.42)</v>
      </c>
      <c r="G276" s="8" t="str">
        <f t="shared" si="2"/>
        <v>($2,880.24)</v>
      </c>
      <c r="H276" s="4" t="str">
        <f t="shared" si="3"/>
        <v>(718,396.37)</v>
      </c>
    </row>
    <row r="277" ht="12.0" customHeight="1">
      <c r="A277" s="3"/>
      <c r="B277" s="4"/>
      <c r="C277" s="6" t="str">
        <f t="shared" si="4"/>
        <v>Jun-37</v>
      </c>
      <c r="D277" s="7">
        <v>273.0</v>
      </c>
      <c r="E277" s="4" t="str">
        <f t="shared" si="5"/>
        <v>(718,396.37)</v>
      </c>
      <c r="F277" s="8" t="str">
        <f t="shared" si="11"/>
        <v>($2,879.42)</v>
      </c>
      <c r="G277" s="8" t="str">
        <f t="shared" si="2"/>
        <v>($2,903.52)</v>
      </c>
      <c r="H277" s="4" t="str">
        <f t="shared" si="3"/>
        <v>(724,179.31)</v>
      </c>
    </row>
    <row r="278" ht="12.0" customHeight="1">
      <c r="A278" s="3"/>
      <c r="B278" s="4"/>
      <c r="C278" s="6" t="str">
        <f t="shared" si="4"/>
        <v>Jul-37</v>
      </c>
      <c r="D278" s="7">
        <v>274.0</v>
      </c>
      <c r="E278" s="4" t="str">
        <f t="shared" si="5"/>
        <v>(724,179.31)</v>
      </c>
      <c r="F278" s="8" t="str">
        <f t="shared" si="11"/>
        <v>($2,879.42)</v>
      </c>
      <c r="G278" s="8" t="str">
        <f t="shared" si="2"/>
        <v>($2,926.89)</v>
      </c>
      <c r="H278" s="4" t="str">
        <f t="shared" si="3"/>
        <v>(729,985.62)</v>
      </c>
    </row>
    <row r="279" ht="12.0" customHeight="1">
      <c r="A279" s="3"/>
      <c r="B279" s="4"/>
      <c r="C279" s="6" t="str">
        <f t="shared" si="4"/>
        <v>Aug-37</v>
      </c>
      <c r="D279" s="7">
        <v>275.0</v>
      </c>
      <c r="E279" s="4" t="str">
        <f t="shared" si="5"/>
        <v>(729,985.62)</v>
      </c>
      <c r="F279" s="8" t="str">
        <f t="shared" si="11"/>
        <v>($2,879.42)</v>
      </c>
      <c r="G279" s="8" t="str">
        <f t="shared" si="2"/>
        <v>($2,950.36)</v>
      </c>
      <c r="H279" s="4" t="str">
        <f t="shared" si="3"/>
        <v>(735,815.40)</v>
      </c>
    </row>
    <row r="280" ht="12.0" customHeight="1">
      <c r="A280" s="3"/>
      <c r="B280" s="4"/>
      <c r="C280" s="6" t="str">
        <f t="shared" si="4"/>
        <v>Sep-37</v>
      </c>
      <c r="D280" s="7">
        <v>276.0</v>
      </c>
      <c r="E280" s="4" t="str">
        <f t="shared" si="5"/>
        <v>(735,815.40)</v>
      </c>
      <c r="F280" s="8" t="str">
        <f t="shared" si="11"/>
        <v>($2,879.42)</v>
      </c>
      <c r="G280" s="8" t="str">
        <f t="shared" si="2"/>
        <v>($2,973.92)</v>
      </c>
      <c r="H280" s="4" t="str">
        <f t="shared" si="3"/>
        <v>(741,668.74)</v>
      </c>
    </row>
    <row r="281" ht="12.0" customHeight="1">
      <c r="A281" s="3"/>
      <c r="B281" s="4"/>
      <c r="C281" s="6" t="str">
        <f t="shared" si="4"/>
        <v>Oct-37</v>
      </c>
      <c r="D281" s="7">
        <v>277.0</v>
      </c>
      <c r="E281" s="4" t="str">
        <f t="shared" si="5"/>
        <v>(741,668.74)</v>
      </c>
      <c r="F281" s="8" t="str">
        <f t="shared" si="11"/>
        <v>($2,879.42)</v>
      </c>
      <c r="G281" s="8" t="str">
        <f t="shared" si="2"/>
        <v>($2,997.58)</v>
      </c>
      <c r="H281" s="4" t="str">
        <f t="shared" si="3"/>
        <v>(747,545.74)</v>
      </c>
    </row>
    <row r="282" ht="12.0" customHeight="1">
      <c r="A282" s="3"/>
      <c r="B282" s="4"/>
      <c r="C282" s="6" t="str">
        <f t="shared" si="4"/>
        <v>Nov-37</v>
      </c>
      <c r="D282" s="7">
        <v>278.0</v>
      </c>
      <c r="E282" s="4" t="str">
        <f t="shared" si="5"/>
        <v>(747,545.74)</v>
      </c>
      <c r="F282" s="8" t="str">
        <f t="shared" si="11"/>
        <v>($2,879.42)</v>
      </c>
      <c r="G282" s="8" t="str">
        <f t="shared" si="2"/>
        <v>($3,021.33)</v>
      </c>
      <c r="H282" s="4" t="str">
        <f t="shared" si="3"/>
        <v>(753,446.49)</v>
      </c>
    </row>
    <row r="283" ht="12.0" customHeight="1">
      <c r="A283" s="3"/>
      <c r="B283" s="4"/>
      <c r="C283" s="6" t="str">
        <f t="shared" si="4"/>
        <v>Dec-37</v>
      </c>
      <c r="D283" s="7">
        <v>279.0</v>
      </c>
      <c r="E283" s="4" t="str">
        <f t="shared" si="5"/>
        <v>(753,446.49)</v>
      </c>
      <c r="F283" s="8" t="str">
        <f t="shared" si="11"/>
        <v>($2,879.42)</v>
      </c>
      <c r="G283" s="8" t="str">
        <f t="shared" si="2"/>
        <v>($3,045.18)</v>
      </c>
      <c r="H283" s="4" t="str">
        <f t="shared" si="3"/>
        <v>(759,371.09)</v>
      </c>
    </row>
    <row r="284" ht="12.0" customHeight="1">
      <c r="A284" s="3"/>
      <c r="B284" s="4"/>
      <c r="C284" s="6" t="str">
        <f t="shared" si="4"/>
        <v>Jan-38</v>
      </c>
      <c r="D284" s="7">
        <v>280.0</v>
      </c>
      <c r="E284" s="4" t="str">
        <f t="shared" si="5"/>
        <v>(759,371.09)</v>
      </c>
      <c r="F284" s="8" t="str">
        <f t="shared" si="11"/>
        <v>($2,879.42)</v>
      </c>
      <c r="G284" s="8" t="str">
        <f t="shared" si="2"/>
        <v>($3,069.12)</v>
      </c>
      <c r="H284" s="4" t="str">
        <f t="shared" si="3"/>
        <v>(765,319.63)</v>
      </c>
    </row>
    <row r="285" ht="12.0" customHeight="1">
      <c r="A285" s="3"/>
      <c r="B285" s="4"/>
      <c r="C285" s="6" t="str">
        <f t="shared" si="4"/>
        <v>Feb-38</v>
      </c>
      <c r="D285" s="7">
        <v>281.0</v>
      </c>
      <c r="E285" s="4" t="str">
        <f t="shared" si="5"/>
        <v>(765,319.63)</v>
      </c>
      <c r="F285" s="8" t="str">
        <f t="shared" si="11"/>
        <v>($2,879.42)</v>
      </c>
      <c r="G285" s="8" t="str">
        <f t="shared" si="2"/>
        <v>($3,093.17)</v>
      </c>
      <c r="H285" s="4" t="str">
        <f t="shared" si="3"/>
        <v>(771,292.22)</v>
      </c>
    </row>
    <row r="286" ht="12.0" customHeight="1">
      <c r="A286" s="3"/>
      <c r="B286" s="4"/>
      <c r="C286" s="6" t="str">
        <f t="shared" si="4"/>
        <v>Mar-38</v>
      </c>
      <c r="D286" s="7">
        <v>282.0</v>
      </c>
      <c r="E286" s="4" t="str">
        <f t="shared" si="5"/>
        <v>(771,292.22)</v>
      </c>
      <c r="F286" s="8" t="str">
        <f t="shared" si="11"/>
        <v>($2,879.42)</v>
      </c>
      <c r="G286" s="8" t="str">
        <f t="shared" si="2"/>
        <v>($3,117.31)</v>
      </c>
      <c r="H286" s="4" t="str">
        <f t="shared" si="3"/>
        <v>(777,288.95)</v>
      </c>
    </row>
    <row r="287" ht="12.0" customHeight="1">
      <c r="A287" s="3"/>
      <c r="B287" s="4"/>
      <c r="C287" s="6" t="str">
        <f t="shared" si="4"/>
        <v>Apr-38</v>
      </c>
      <c r="D287" s="7">
        <v>283.0</v>
      </c>
      <c r="E287" s="4" t="str">
        <f t="shared" si="5"/>
        <v>(777,288.95)</v>
      </c>
      <c r="F287" s="8" t="str">
        <f t="shared" si="11"/>
        <v>($2,879.42)</v>
      </c>
      <c r="G287" s="8" t="str">
        <f t="shared" si="2"/>
        <v>($3,141.54)</v>
      </c>
      <c r="H287" s="4" t="str">
        <f t="shared" si="3"/>
        <v>(783,309.91)</v>
      </c>
    </row>
    <row r="288" ht="12.0" customHeight="1">
      <c r="A288" s="3"/>
      <c r="B288" s="4"/>
      <c r="C288" s="6" t="str">
        <f t="shared" si="4"/>
        <v>May-38</v>
      </c>
      <c r="D288" s="7">
        <v>284.0</v>
      </c>
      <c r="E288" s="4" t="str">
        <f t="shared" si="5"/>
        <v>(783,309.91)</v>
      </c>
      <c r="F288" s="8" t="str">
        <f t="shared" si="11"/>
        <v>($2,879.42)</v>
      </c>
      <c r="G288" s="8" t="str">
        <f t="shared" si="2"/>
        <v>($3,165.88)</v>
      </c>
      <c r="H288" s="4" t="str">
        <f t="shared" si="3"/>
        <v>(789,355.21)</v>
      </c>
    </row>
    <row r="289" ht="12.0" customHeight="1">
      <c r="A289" s="3"/>
      <c r="B289" s="4"/>
      <c r="C289" s="6" t="str">
        <f t="shared" si="4"/>
        <v>Jun-38</v>
      </c>
      <c r="D289" s="7">
        <v>285.0</v>
      </c>
      <c r="E289" s="4" t="str">
        <f t="shared" si="5"/>
        <v>(789,355.21)</v>
      </c>
      <c r="F289" s="8" t="str">
        <f t="shared" si="11"/>
        <v>($2,879.42)</v>
      </c>
      <c r="G289" s="8" t="str">
        <f t="shared" si="2"/>
        <v>($3,190.31)</v>
      </c>
      <c r="H289" s="4" t="str">
        <f t="shared" si="3"/>
        <v>(795,424.94)</v>
      </c>
    </row>
    <row r="290" ht="12.0" customHeight="1">
      <c r="A290" s="3"/>
      <c r="B290" s="4"/>
      <c r="C290" s="6" t="str">
        <f t="shared" si="4"/>
        <v>Jul-38</v>
      </c>
      <c r="D290" s="7">
        <v>286.0</v>
      </c>
      <c r="E290" s="4" t="str">
        <f t="shared" si="5"/>
        <v>(795,424.94)</v>
      </c>
      <c r="F290" s="8" t="str">
        <f t="shared" si="11"/>
        <v>($2,879.42)</v>
      </c>
      <c r="G290" s="8" t="str">
        <f t="shared" si="2"/>
        <v>($3,214.84)</v>
      </c>
      <c r="H290" s="4" t="str">
        <f t="shared" si="3"/>
        <v>(801,519.20)</v>
      </c>
    </row>
    <row r="291" ht="12.0" customHeight="1">
      <c r="A291" s="3"/>
      <c r="B291" s="4"/>
      <c r="C291" s="6" t="str">
        <f t="shared" si="4"/>
        <v>Aug-38</v>
      </c>
      <c r="D291" s="7">
        <v>287.0</v>
      </c>
      <c r="E291" s="4" t="str">
        <f t="shared" si="5"/>
        <v>(801,519.20)</v>
      </c>
      <c r="F291" s="8" t="str">
        <f t="shared" si="11"/>
        <v>($2,879.42)</v>
      </c>
      <c r="G291" s="8" t="str">
        <f t="shared" si="2"/>
        <v>($3,239.47)</v>
      </c>
      <c r="H291" s="4" t="str">
        <f t="shared" si="3"/>
        <v>(807,638.09)</v>
      </c>
    </row>
    <row r="292" ht="12.0" customHeight="1">
      <c r="A292" s="3"/>
      <c r="B292" s="4"/>
      <c r="C292" s="6" t="str">
        <f t="shared" si="4"/>
        <v>Sep-38</v>
      </c>
      <c r="D292" s="7">
        <v>288.0</v>
      </c>
      <c r="E292" s="4" t="str">
        <f t="shared" si="5"/>
        <v>(807,638.09)</v>
      </c>
      <c r="F292" s="8" t="str">
        <f t="shared" si="11"/>
        <v>($2,879.42)</v>
      </c>
      <c r="G292" s="8" t="str">
        <f t="shared" si="2"/>
        <v>($3,264.20)</v>
      </c>
      <c r="H292" s="4" t="str">
        <f t="shared" si="3"/>
        <v>(813,781.72)</v>
      </c>
    </row>
    <row r="293" ht="12.0" customHeight="1">
      <c r="A293" s="3"/>
      <c r="B293" s="4"/>
      <c r="C293" s="6" t="str">
        <f t="shared" si="4"/>
        <v>Oct-38</v>
      </c>
      <c r="D293" s="7">
        <v>289.0</v>
      </c>
      <c r="E293" s="4" t="str">
        <f t="shared" si="5"/>
        <v>(813,781.72)</v>
      </c>
      <c r="F293" s="8" t="str">
        <f t="shared" si="11"/>
        <v>($2,879.42)</v>
      </c>
      <c r="G293" s="8" t="str">
        <f t="shared" si="2"/>
        <v>($3,289.03)</v>
      </c>
      <c r="H293" s="4" t="str">
        <f t="shared" si="3"/>
        <v>(819,950.17)</v>
      </c>
    </row>
    <row r="294" ht="12.0" customHeight="1">
      <c r="A294" s="3"/>
      <c r="B294" s="4"/>
      <c r="C294" s="6" t="str">
        <f t="shared" si="4"/>
        <v>Nov-38</v>
      </c>
      <c r="D294" s="7">
        <v>290.0</v>
      </c>
      <c r="E294" s="4" t="str">
        <f t="shared" si="5"/>
        <v>(819,950.17)</v>
      </c>
      <c r="F294" s="8" t="str">
        <f t="shared" si="11"/>
        <v>($2,879.42)</v>
      </c>
      <c r="G294" s="8" t="str">
        <f t="shared" si="2"/>
        <v>($3,313.97)</v>
      </c>
      <c r="H294" s="4" t="str">
        <f t="shared" si="3"/>
        <v>(826,143.56)</v>
      </c>
    </row>
    <row r="295" ht="12.0" customHeight="1">
      <c r="A295" s="3"/>
      <c r="B295" s="4"/>
      <c r="C295" s="6" t="str">
        <f t="shared" si="4"/>
        <v>Dec-38</v>
      </c>
      <c r="D295" s="7">
        <v>291.0</v>
      </c>
      <c r="E295" s="4" t="str">
        <f t="shared" si="5"/>
        <v>(826,143.56)</v>
      </c>
      <c r="F295" s="8" t="str">
        <f t="shared" si="11"/>
        <v>($2,879.42)</v>
      </c>
      <c r="G295" s="8" t="str">
        <f t="shared" si="2"/>
        <v>($3,339.00)</v>
      </c>
      <c r="H295" s="4" t="str">
        <f t="shared" si="3"/>
        <v>(832,361.97)</v>
      </c>
    </row>
    <row r="296" ht="12.0" customHeight="1">
      <c r="A296" s="3"/>
      <c r="B296" s="4"/>
      <c r="C296" s="6" t="str">
        <f t="shared" si="4"/>
        <v>Jan-39</v>
      </c>
      <c r="D296" s="7">
        <v>292.0</v>
      </c>
      <c r="E296" s="4" t="str">
        <f t="shared" si="5"/>
        <v>(832,361.97)</v>
      </c>
      <c r="F296" s="8" t="str">
        <f t="shared" si="11"/>
        <v>($2,879.42)</v>
      </c>
      <c r="G296" s="8" t="str">
        <f t="shared" si="2"/>
        <v>($3,364.13)</v>
      </c>
      <c r="H296" s="4" t="str">
        <f t="shared" si="3"/>
        <v>(838,605.52)</v>
      </c>
    </row>
    <row r="297" ht="12.0" customHeight="1">
      <c r="A297" s="3"/>
      <c r="B297" s="4"/>
      <c r="C297" s="6" t="str">
        <f t="shared" si="4"/>
        <v>Feb-39</v>
      </c>
      <c r="D297" s="7">
        <v>293.0</v>
      </c>
      <c r="E297" s="4" t="str">
        <f t="shared" si="5"/>
        <v>(838,605.52)</v>
      </c>
      <c r="F297" s="8" t="str">
        <f t="shared" si="11"/>
        <v>($2,879.42)</v>
      </c>
      <c r="G297" s="8" t="str">
        <f t="shared" si="2"/>
        <v>($3,389.36)</v>
      </c>
      <c r="H297" s="4" t="str">
        <f t="shared" si="3"/>
        <v>(844,874.31)</v>
      </c>
    </row>
    <row r="298" ht="12.0" customHeight="1">
      <c r="A298" s="3"/>
      <c r="B298" s="4"/>
      <c r="C298" s="6" t="str">
        <f t="shared" si="4"/>
        <v>Mar-39</v>
      </c>
      <c r="D298" s="7">
        <v>294.0</v>
      </c>
      <c r="E298" s="4" t="str">
        <f t="shared" si="5"/>
        <v>(844,874.31)</v>
      </c>
      <c r="F298" s="8" t="str">
        <f t="shared" si="11"/>
        <v>($2,879.42)</v>
      </c>
      <c r="G298" s="8" t="str">
        <f t="shared" si="2"/>
        <v>($3,414.70)</v>
      </c>
      <c r="H298" s="4" t="str">
        <f t="shared" si="3"/>
        <v>(851,168.43)</v>
      </c>
    </row>
    <row r="299" ht="12.0" customHeight="1">
      <c r="A299" s="3"/>
      <c r="B299" s="4"/>
      <c r="C299" s="6" t="str">
        <f t="shared" si="4"/>
        <v>Apr-39</v>
      </c>
      <c r="D299" s="7">
        <v>295.0</v>
      </c>
      <c r="E299" s="4" t="str">
        <f t="shared" si="5"/>
        <v>(851,168.43)</v>
      </c>
      <c r="F299" s="8" t="str">
        <f t="shared" si="11"/>
        <v>($2,879.42)</v>
      </c>
      <c r="G299" s="8" t="str">
        <f t="shared" si="2"/>
        <v>($3,440.14)</v>
      </c>
      <c r="H299" s="4" t="str">
        <f t="shared" si="3"/>
        <v>(857,487.99)</v>
      </c>
    </row>
    <row r="300" ht="12.0" customHeight="1">
      <c r="A300" s="3"/>
      <c r="B300" s="4"/>
      <c r="C300" s="6" t="str">
        <f t="shared" si="4"/>
        <v>May-39</v>
      </c>
      <c r="D300" s="7">
        <v>296.0</v>
      </c>
      <c r="E300" s="4" t="str">
        <f t="shared" si="5"/>
        <v>(857,487.99)</v>
      </c>
      <c r="F300" s="8" t="str">
        <f t="shared" si="11"/>
        <v>($2,879.42)</v>
      </c>
      <c r="G300" s="8" t="str">
        <f t="shared" si="2"/>
        <v>($3,465.68)</v>
      </c>
      <c r="H300" s="4" t="str">
        <f t="shared" si="3"/>
        <v>(863,833.09)</v>
      </c>
    </row>
    <row r="301" ht="12.0" customHeight="1">
      <c r="A301" s="3"/>
      <c r="B301" s="4"/>
      <c r="C301" s="6" t="str">
        <f t="shared" si="4"/>
        <v>Jun-39</v>
      </c>
      <c r="D301" s="7">
        <v>297.0</v>
      </c>
      <c r="E301" s="4" t="str">
        <f t="shared" si="5"/>
        <v>(863,833.09)</v>
      </c>
      <c r="F301" s="8" t="str">
        <f t="shared" si="11"/>
        <v>($2,879.42)</v>
      </c>
      <c r="G301" s="8" t="str">
        <f t="shared" si="2"/>
        <v>($3,491.33)</v>
      </c>
      <c r="H301" s="4" t="str">
        <f t="shared" si="3"/>
        <v>(870,203.83)</v>
      </c>
    </row>
    <row r="302" ht="12.0" customHeight="1">
      <c r="A302" s="3"/>
      <c r="B302" s="4"/>
      <c r="C302" s="6" t="str">
        <f t="shared" si="4"/>
        <v>Jul-39</v>
      </c>
      <c r="D302" s="7">
        <v>298.0</v>
      </c>
      <c r="E302" s="4" t="str">
        <f t="shared" si="5"/>
        <v>(870,203.83)</v>
      </c>
      <c r="F302" s="8" t="str">
        <f t="shared" si="11"/>
        <v>($2,879.42)</v>
      </c>
      <c r="G302" s="8" t="str">
        <f t="shared" si="2"/>
        <v>($3,517.07)</v>
      </c>
      <c r="H302" s="4" t="str">
        <f t="shared" si="3"/>
        <v>(876,600.33)</v>
      </c>
    </row>
    <row r="303" ht="12.0" customHeight="1">
      <c r="A303" s="3"/>
      <c r="B303" s="4"/>
      <c r="C303" s="6" t="str">
        <f t="shared" si="4"/>
        <v>Aug-39</v>
      </c>
      <c r="D303" s="7">
        <v>299.0</v>
      </c>
      <c r="E303" s="4" t="str">
        <f t="shared" si="5"/>
        <v>(876,600.33)</v>
      </c>
      <c r="F303" s="8" t="str">
        <f t="shared" si="11"/>
        <v>($2,879.42)</v>
      </c>
      <c r="G303" s="8" t="str">
        <f t="shared" si="2"/>
        <v>($3,542.93)</v>
      </c>
      <c r="H303" s="4" t="str">
        <f t="shared" si="3"/>
        <v>(883,022.67)</v>
      </c>
    </row>
    <row r="304" ht="12.0" customHeight="1">
      <c r="A304" s="3"/>
      <c r="B304" s="4"/>
      <c r="C304" s="6" t="str">
        <f t="shared" si="4"/>
        <v>Sep-39</v>
      </c>
      <c r="D304" s="7">
        <v>300.0</v>
      </c>
      <c r="E304" s="4" t="str">
        <f t="shared" si="5"/>
        <v>(883,022.67)</v>
      </c>
      <c r="F304" s="8" t="str">
        <f t="shared" si="11"/>
        <v>($2,879.42)</v>
      </c>
      <c r="G304" s="8" t="str">
        <f t="shared" si="2"/>
        <v>($3,568.88)</v>
      </c>
      <c r="H304" s="4" t="str">
        <f t="shared" si="3"/>
        <v>(889,470.98)</v>
      </c>
    </row>
  </sheetData>
  <mergeCells count="1">
    <mergeCell ref="A1:H1"/>
  </mergeCells>
  <drawing r:id="rId1"/>
</worksheet>
</file>